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12705" activeTab="1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'Tabelle1'!$A$10:$L$76</definedName>
    <definedName name="_xlnm.Print_Titles" localSheetId="0">'Tabelle1'!$1:$9</definedName>
  </definedNames>
  <calcPr fullCalcOnLoad="1"/>
</workbook>
</file>

<file path=xl/sharedStrings.xml><?xml version="1.0" encoding="utf-8"?>
<sst xmlns="http://schemas.openxmlformats.org/spreadsheetml/2006/main" count="115" uniqueCount="99">
  <si>
    <t>Branche</t>
  </si>
  <si>
    <t>Anzahl Kontrollen</t>
  </si>
  <si>
    <t>Aufgrund eines Verdachtes gegen …</t>
  </si>
  <si>
    <t>Einhaltung der Melde- und Bewill.pflichten gem. Ausl.recht, Soz.vers.-/Quellenst.-/und MWST-Recht</t>
  </si>
  <si>
    <t>Betrieb</t>
  </si>
  <si>
    <t>Person</t>
  </si>
  <si>
    <t>MwSt</t>
  </si>
  <si>
    <t>Mind. 1 Verdacht Soz/Ausl/ Quellen-steuer</t>
  </si>
  <si>
    <t>Arbeit-nehmer</t>
  </si>
  <si>
    <t>Soz/Ausl/ Quellen-steuer</t>
  </si>
  <si>
    <t>Selb-ständige</t>
  </si>
  <si>
    <t>Quellen-steuer</t>
  </si>
  <si>
    <t>Ausländer-recht</t>
  </si>
  <si>
    <t>Sozial-versicher-ung</t>
  </si>
  <si>
    <t>Baugewerbe</t>
  </si>
  <si>
    <t>Carrosseriegewerbe</t>
  </si>
  <si>
    <t>Decken + Innenausbau</t>
  </si>
  <si>
    <t>Elektriker</t>
  </si>
  <si>
    <t>Gerüstbau</t>
  </si>
  <si>
    <t>Gipser</t>
  </si>
  <si>
    <t>Haustechnik</t>
  </si>
  <si>
    <t>Holzbau/Zimmermann</t>
  </si>
  <si>
    <t>Isoliergewerbe</t>
  </si>
  <si>
    <t>Maler</t>
  </si>
  <si>
    <t>Marmor Granit</t>
  </si>
  <si>
    <t>Metallunion</t>
  </si>
  <si>
    <t>Plattenleger</t>
  </si>
  <si>
    <t>Schreiner</t>
  </si>
  <si>
    <t>Sicherheit</t>
  </si>
  <si>
    <t>Detailhandel</t>
  </si>
  <si>
    <t>Diverses</t>
  </si>
  <si>
    <t>Informatik</t>
  </si>
  <si>
    <t>Gärtnergewerbe</t>
  </si>
  <si>
    <t>Ind.+Un.Böden</t>
  </si>
  <si>
    <t>Innendekorateure</t>
  </si>
  <si>
    <t>Kaufmännische Berufe</t>
  </si>
  <si>
    <t>Land-Forstwirtschaft</t>
  </si>
  <si>
    <t>Maschinenbau</t>
  </si>
  <si>
    <t>Parkettgewerbe</t>
  </si>
  <si>
    <t>Personenverleih</t>
  </si>
  <si>
    <t>Reinigung</t>
  </si>
  <si>
    <t>Transportgewerbe</t>
  </si>
  <si>
    <t>Autogewerbe</t>
  </si>
  <si>
    <t>Gastro</t>
  </si>
  <si>
    <t>Unterricht</t>
  </si>
  <si>
    <t>Hauswirtschaft</t>
  </si>
  <si>
    <t>BGSA-Statistik</t>
  </si>
  <si>
    <t>Branchengruppen</t>
  </si>
  <si>
    <t>Kontr.Soll</t>
  </si>
  <si>
    <t>Kontr.IST</t>
  </si>
  <si>
    <t>Kontr.%</t>
  </si>
  <si>
    <t>Baugewerbe, Bauneben- und
Ausbaugewerbe</t>
  </si>
  <si>
    <t>Gastgewerbe</t>
  </si>
  <si>
    <t>Industrie</t>
  </si>
  <si>
    <t>Handel</t>
  </si>
  <si>
    <t>Personalverleih</t>
  </si>
  <si>
    <t>Diverse</t>
  </si>
  <si>
    <t>Total</t>
  </si>
  <si>
    <t>Legende</t>
  </si>
  <si>
    <t>Diverse:</t>
  </si>
  <si>
    <t>Druckereigewerbe</t>
  </si>
  <si>
    <t>Land- Forstwirtschaft</t>
  </si>
  <si>
    <t>Unternehmensbezogene Dienstleistungen</t>
  </si>
  <si>
    <t>Reinigungsgewerbe West - CH</t>
  </si>
  <si>
    <t>Coiffure Gewerbe</t>
  </si>
  <si>
    <t>Reinigung PK</t>
  </si>
  <si>
    <t>Metzgereigewerbe</t>
  </si>
  <si>
    <t>Gleisbau</t>
  </si>
  <si>
    <t>Ausbaugewerbe Westschweiz</t>
  </si>
  <si>
    <t>Baugewerbe BIEL-SEELAND</t>
  </si>
  <si>
    <t>Baugewerbe JURA-BERNOIS</t>
  </si>
  <si>
    <t>Baugewerbe BERN</t>
  </si>
  <si>
    <t>Unterneh.-bezogene Dienstl.</t>
  </si>
  <si>
    <t>Clubs, Tänzerinnen</t>
  </si>
  <si>
    <t>Banken, Versicherungen</t>
  </si>
  <si>
    <t>Gesundheit, Soziales</t>
  </si>
  <si>
    <t>Öffentliche Verwaltung</t>
  </si>
  <si>
    <t>Bäckereigewerbe</t>
  </si>
  <si>
    <t>Konditoreigewerbe</t>
  </si>
  <si>
    <t>Sägereien (Holzindustrie)</t>
  </si>
  <si>
    <t>Bildhauer- Steinmetzgewerbe</t>
  </si>
  <si>
    <t>Verkehr, Nachrichten</t>
  </si>
  <si>
    <t>Reinigungsgewerbe West-CH</t>
  </si>
  <si>
    <t>Uhrenindustrie Jura Bernois</t>
  </si>
  <si>
    <t>Uhrenindustrie Kanton Bern</t>
  </si>
  <si>
    <t>Buchhandel Deutsch-CH</t>
  </si>
  <si>
    <t>Buchhandel West-CH</t>
  </si>
  <si>
    <t>Bodenleger</t>
  </si>
  <si>
    <t>Hafnergewerbe</t>
  </si>
  <si>
    <t>Personenbez. Dienstleistung</t>
  </si>
  <si>
    <t>Erotik</t>
  </si>
  <si>
    <t>Event- und Messebau</t>
  </si>
  <si>
    <t>Betonwarenindustrie</t>
  </si>
  <si>
    <t>Gebäudehüllengewerbe</t>
  </si>
  <si>
    <t>Ladengastro</t>
  </si>
  <si>
    <t>Lebensmittel/Kosmetik</t>
  </si>
  <si>
    <t>AWA Auswertung für den Bereich BGSA - 2018</t>
  </si>
  <si>
    <t>Kita-BetreuerIn</t>
  </si>
  <si>
    <t>Zeitraum: 01.01.2018 bis 31.12.2018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</si>
</sst>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4">
    <font>
      <sz val="10"/>
      <name val="Arial"/>
      <family val="0"/>
    </font>
    <font>
      <b/>
      <sz val="14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7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right"/>
    </xf>
    <xf numFmtId="0" fontId="6" fillId="34" borderId="14" xfId="0" applyFont="1" applyFill="1" applyBorder="1" applyAlignment="1" applyProtection="1">
      <alignment horizontal="center" textRotation="90" wrapText="1"/>
      <protection/>
    </xf>
    <xf numFmtId="0" fontId="6" fillId="34" borderId="15" xfId="0" applyFont="1" applyFill="1" applyBorder="1" applyAlignment="1" applyProtection="1">
      <alignment horizontal="center" textRotation="90" wrapText="1"/>
      <protection/>
    </xf>
    <xf numFmtId="0" fontId="9" fillId="0" borderId="0" xfId="0" applyFont="1" applyAlignment="1">
      <alignment horizontal="center"/>
    </xf>
    <xf numFmtId="0" fontId="6" fillId="35" borderId="15" xfId="0" applyFont="1" applyFill="1" applyBorder="1" applyAlignment="1" applyProtection="1">
      <alignment horizontal="center" textRotation="90" wrapText="1"/>
      <protection/>
    </xf>
    <xf numFmtId="0" fontId="6" fillId="35" borderId="16" xfId="0" applyFont="1" applyFill="1" applyBorder="1" applyAlignment="1" applyProtection="1">
      <alignment horizontal="center" textRotation="90" wrapText="1"/>
      <protection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0" xfId="0" applyFont="1" applyAlignment="1">
      <alignment/>
    </xf>
    <xf numFmtId="0" fontId="6" fillId="34" borderId="16" xfId="0" applyFont="1" applyFill="1" applyBorder="1" applyAlignment="1" applyProtection="1">
      <alignment horizontal="center" textRotation="90" wrapText="1"/>
      <protection/>
    </xf>
    <xf numFmtId="0" fontId="5" fillId="0" borderId="0" xfId="0" applyFont="1" applyAlignment="1">
      <alignment/>
    </xf>
    <xf numFmtId="0" fontId="5" fillId="36" borderId="17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wrapText="1"/>
    </xf>
    <xf numFmtId="10" fontId="0" fillId="0" borderId="13" xfId="0" applyNumberFormat="1" applyBorder="1" applyAlignment="1">
      <alignment/>
    </xf>
    <xf numFmtId="0" fontId="0" fillId="37" borderId="2" xfId="40" applyFont="1" applyFill="1" applyAlignment="1">
      <alignment/>
    </xf>
    <xf numFmtId="0" fontId="7" fillId="0" borderId="13" xfId="0" applyFont="1" applyBorder="1" applyAlignment="1">
      <alignment horizontal="left"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6" fillId="35" borderId="24" xfId="0" applyFont="1" applyFill="1" applyBorder="1" applyAlignment="1" applyProtection="1">
      <alignment horizontal="center" textRotation="90" wrapText="1"/>
      <protection/>
    </xf>
    <xf numFmtId="0" fontId="7" fillId="0" borderId="25" xfId="0" applyFont="1" applyBorder="1" applyAlignment="1">
      <alignment horizontal="center" textRotation="90" wrapText="1"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26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5" fillId="35" borderId="29" xfId="0" applyFont="1" applyFill="1" applyBorder="1" applyAlignment="1" applyProtection="1">
      <alignment horizontal="center" vertical="center" textRotation="1" wrapText="1"/>
      <protection/>
    </xf>
    <xf numFmtId="0" fontId="5" fillId="35" borderId="30" xfId="0" applyFont="1" applyFill="1" applyBorder="1" applyAlignment="1" applyProtection="1">
      <alignment horizontal="center" vertical="center" textRotation="1" wrapText="1"/>
      <protection/>
    </xf>
    <xf numFmtId="0" fontId="5" fillId="34" borderId="31" xfId="0" applyFont="1" applyFill="1" applyBorder="1" applyAlignment="1" applyProtection="1">
      <alignment horizontal="center" vertical="center" wrapText="1"/>
      <protection/>
    </xf>
    <xf numFmtId="0" fontId="5" fillId="34" borderId="32" xfId="0" applyFont="1" applyFill="1" applyBorder="1" applyAlignment="1" applyProtection="1">
      <alignment horizontal="center" vertical="center" wrapText="1"/>
      <protection/>
    </xf>
    <xf numFmtId="0" fontId="5" fillId="34" borderId="30" xfId="0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3" fillId="35" borderId="27" xfId="0" applyFont="1" applyFill="1" applyBorder="1" applyAlignment="1" applyProtection="1">
      <alignment horizontal="center" vertical="center" wrapText="1"/>
      <protection/>
    </xf>
    <xf numFmtId="0" fontId="3" fillId="35" borderId="26" xfId="0" applyFont="1" applyFill="1" applyBorder="1" applyAlignment="1" applyProtection="1">
      <alignment horizontal="center" vertical="center" wrapText="1"/>
      <protection/>
    </xf>
    <xf numFmtId="0" fontId="3" fillId="35" borderId="28" xfId="0" applyFont="1" applyFill="1" applyBorder="1" applyAlignment="1" applyProtection="1">
      <alignment horizontal="center" vertical="center" wrapText="1"/>
      <protection/>
    </xf>
    <xf numFmtId="0" fontId="6" fillId="38" borderId="33" xfId="0" applyFont="1" applyFill="1" applyBorder="1" applyAlignment="1" applyProtection="1">
      <alignment horizontal="center" textRotation="90" wrapText="1"/>
      <protection/>
    </xf>
    <xf numFmtId="0" fontId="6" fillId="38" borderId="34" xfId="0" applyFont="1" applyFill="1" applyBorder="1" applyAlignment="1" applyProtection="1">
      <alignment horizontal="center" textRotation="90" wrapText="1"/>
      <protection/>
    </xf>
    <xf numFmtId="0" fontId="6" fillId="38" borderId="35" xfId="0" applyFont="1" applyFill="1" applyBorder="1" applyAlignment="1" applyProtection="1">
      <alignment horizontal="center" textRotation="90" wrapText="1"/>
      <protection/>
    </xf>
    <xf numFmtId="0" fontId="6" fillId="38" borderId="36" xfId="0" applyFont="1" applyFill="1" applyBorder="1" applyAlignment="1" applyProtection="1">
      <alignment horizontal="center" textRotation="90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X6" sqref="X6"/>
    </sheetView>
  </sheetViews>
  <sheetFormatPr defaultColWidth="11.421875" defaultRowHeight="12.75"/>
  <cols>
    <col min="1" max="1" width="22.7109375" style="0" customWidth="1"/>
    <col min="2" max="4" width="7.421875" style="0" customWidth="1"/>
    <col min="5" max="12" width="6.57421875" style="0" customWidth="1"/>
  </cols>
  <sheetData>
    <row r="1" spans="1:12" ht="25.5" customHeight="1" thickBot="1">
      <c r="A1" s="29" t="s">
        <v>96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6" customHeight="1" thickBot="1">
      <c r="A2" s="1"/>
      <c r="B2" s="1"/>
      <c r="C2" s="1"/>
      <c r="D2" s="2"/>
      <c r="E2" s="2"/>
      <c r="F2" s="2"/>
      <c r="G2" s="1"/>
      <c r="H2" s="1"/>
      <c r="I2" s="1"/>
      <c r="J2" s="1"/>
      <c r="K2" s="1"/>
      <c r="L2" s="1"/>
    </row>
    <row r="3" spans="1:12" ht="16.5" customHeight="1" thickBot="1">
      <c r="A3" s="32" t="s">
        <v>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5.25" customHeight="1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6.25" customHeight="1">
      <c r="A5" s="5"/>
      <c r="B5" s="52" t="s">
        <v>1</v>
      </c>
      <c r="C5" s="53"/>
      <c r="D5" s="54"/>
      <c r="E5" s="39" t="s">
        <v>7</v>
      </c>
      <c r="F5" s="39"/>
      <c r="G5" s="41" t="s">
        <v>2</v>
      </c>
      <c r="H5" s="42"/>
      <c r="I5" s="42"/>
      <c r="J5" s="42"/>
      <c r="K5" s="42"/>
      <c r="L5" s="43"/>
    </row>
    <row r="6" spans="1:12" ht="54.75" customHeight="1">
      <c r="A6" s="6"/>
      <c r="B6" s="55"/>
      <c r="C6" s="56"/>
      <c r="D6" s="57"/>
      <c r="E6" s="40"/>
      <c r="F6" s="40"/>
      <c r="G6" s="44"/>
      <c r="H6" s="45"/>
      <c r="I6" s="45"/>
      <c r="J6" s="45"/>
      <c r="K6" s="45"/>
      <c r="L6" s="46"/>
    </row>
    <row r="7" spans="1:12" ht="21" customHeight="1">
      <c r="A7" s="7" t="s">
        <v>0</v>
      </c>
      <c r="B7" s="37" t="s">
        <v>4</v>
      </c>
      <c r="C7" s="47" t="s">
        <v>5</v>
      </c>
      <c r="D7" s="48"/>
      <c r="E7" s="58" t="s">
        <v>4</v>
      </c>
      <c r="F7" s="60" t="s">
        <v>5</v>
      </c>
      <c r="G7" s="35" t="s">
        <v>4</v>
      </c>
      <c r="H7" s="36"/>
      <c r="I7" s="49" t="s">
        <v>5</v>
      </c>
      <c r="J7" s="50"/>
      <c r="K7" s="50"/>
      <c r="L7" s="51"/>
    </row>
    <row r="8" spans="1:12" ht="49.5" customHeight="1" thickBot="1">
      <c r="A8" s="8"/>
      <c r="B8" s="38"/>
      <c r="C8" s="14" t="s">
        <v>8</v>
      </c>
      <c r="D8" s="15" t="s">
        <v>10</v>
      </c>
      <c r="E8" s="59"/>
      <c r="F8" s="61"/>
      <c r="G8" s="11" t="s">
        <v>9</v>
      </c>
      <c r="H8" s="12" t="s">
        <v>6</v>
      </c>
      <c r="I8" s="11" t="s">
        <v>9</v>
      </c>
      <c r="J8" s="12" t="s">
        <v>13</v>
      </c>
      <c r="K8" s="12" t="s">
        <v>12</v>
      </c>
      <c r="L8" s="19" t="s">
        <v>11</v>
      </c>
    </row>
    <row r="9" spans="1:12" ht="15.7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2" s="18" customFormat="1" ht="9.75" customHeight="1">
      <c r="A10" s="28" t="s">
        <v>93</v>
      </c>
      <c r="B10" s="17">
        <v>2</v>
      </c>
      <c r="C10" s="17">
        <v>5</v>
      </c>
      <c r="D10" s="17"/>
      <c r="E10" s="17">
        <v>2</v>
      </c>
      <c r="F10" s="17">
        <v>5</v>
      </c>
      <c r="G10" s="17">
        <v>2</v>
      </c>
      <c r="H10" s="17"/>
      <c r="I10" s="17">
        <v>5</v>
      </c>
      <c r="J10" s="17"/>
      <c r="K10" s="17"/>
      <c r="L10" s="17">
        <v>1</v>
      </c>
    </row>
    <row r="11" spans="1:12" s="18" customFormat="1" ht="9.75" customHeight="1">
      <c r="A11" s="16" t="s">
        <v>16</v>
      </c>
      <c r="B11" s="17">
        <v>1</v>
      </c>
      <c r="C11" s="17">
        <v>6</v>
      </c>
      <c r="D11" s="17">
        <v>6</v>
      </c>
      <c r="E11" s="17">
        <v>1</v>
      </c>
      <c r="F11" s="17">
        <v>6</v>
      </c>
      <c r="G11" s="17">
        <v>1</v>
      </c>
      <c r="H11" s="17"/>
      <c r="I11" s="17">
        <v>6</v>
      </c>
      <c r="J11" s="17">
        <v>1</v>
      </c>
      <c r="K11" s="17">
        <v>1</v>
      </c>
      <c r="L11" s="17">
        <v>1</v>
      </c>
    </row>
    <row r="12" spans="1:12" s="18" customFormat="1" ht="9.75" customHeight="1">
      <c r="A12" s="16" t="s">
        <v>17</v>
      </c>
      <c r="B12" s="17">
        <v>5</v>
      </c>
      <c r="C12" s="17">
        <v>9</v>
      </c>
      <c r="D12" s="17">
        <v>4</v>
      </c>
      <c r="E12" s="17">
        <v>5</v>
      </c>
      <c r="F12" s="17">
        <v>8</v>
      </c>
      <c r="G12" s="17">
        <v>5</v>
      </c>
      <c r="H12" s="17"/>
      <c r="I12" s="17">
        <v>8</v>
      </c>
      <c r="J12" s="17">
        <v>1</v>
      </c>
      <c r="K12" s="17">
        <v>2</v>
      </c>
      <c r="L12" s="17">
        <v>4</v>
      </c>
    </row>
    <row r="13" spans="1:12" s="18" customFormat="1" ht="9.75" customHeight="1">
      <c r="A13" s="16" t="s">
        <v>18</v>
      </c>
      <c r="B13" s="17">
        <v>11</v>
      </c>
      <c r="C13" s="17">
        <v>22</v>
      </c>
      <c r="D13" s="17">
        <v>17</v>
      </c>
      <c r="E13" s="17">
        <v>11</v>
      </c>
      <c r="F13" s="17">
        <v>22</v>
      </c>
      <c r="G13" s="17">
        <v>11</v>
      </c>
      <c r="H13" s="17">
        <v>2</v>
      </c>
      <c r="I13" s="17">
        <v>22</v>
      </c>
      <c r="J13" s="17">
        <v>7</v>
      </c>
      <c r="K13" s="17">
        <v>9</v>
      </c>
      <c r="L13" s="17">
        <v>9</v>
      </c>
    </row>
    <row r="14" spans="1:12" s="18" customFormat="1" ht="9.75" customHeight="1">
      <c r="A14" s="16" t="s">
        <v>19</v>
      </c>
      <c r="B14" s="17">
        <v>84</v>
      </c>
      <c r="C14" s="17">
        <v>209</v>
      </c>
      <c r="D14" s="17">
        <v>100</v>
      </c>
      <c r="E14" s="17">
        <v>84</v>
      </c>
      <c r="F14" s="17">
        <v>206</v>
      </c>
      <c r="G14" s="17">
        <v>84</v>
      </c>
      <c r="H14" s="17">
        <v>33</v>
      </c>
      <c r="I14" s="17">
        <v>205</v>
      </c>
      <c r="J14" s="17">
        <v>22</v>
      </c>
      <c r="K14" s="17">
        <v>28</v>
      </c>
      <c r="L14" s="17">
        <v>66</v>
      </c>
    </row>
    <row r="15" spans="1:12" s="18" customFormat="1" ht="9.75" customHeight="1">
      <c r="A15" s="16" t="s">
        <v>20</v>
      </c>
      <c r="B15" s="17">
        <v>14</v>
      </c>
      <c r="C15" s="17">
        <v>32</v>
      </c>
      <c r="D15" s="17">
        <v>22</v>
      </c>
      <c r="E15" s="17">
        <v>13</v>
      </c>
      <c r="F15" s="17">
        <v>30</v>
      </c>
      <c r="G15" s="17">
        <v>13</v>
      </c>
      <c r="H15" s="17">
        <v>4</v>
      </c>
      <c r="I15" s="17">
        <v>30</v>
      </c>
      <c r="J15" s="17">
        <v>3</v>
      </c>
      <c r="K15" s="17">
        <v>8</v>
      </c>
      <c r="L15" s="17">
        <v>6</v>
      </c>
    </row>
    <row r="16" spans="1:12" s="18" customFormat="1" ht="9.75" customHeight="1">
      <c r="A16" s="16" t="s">
        <v>21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s="18" customFormat="1" ht="9.75" customHeight="1">
      <c r="A17" s="16" t="s">
        <v>22</v>
      </c>
      <c r="B17" s="17">
        <v>4</v>
      </c>
      <c r="C17" s="17">
        <v>10</v>
      </c>
      <c r="D17" s="17">
        <v>5</v>
      </c>
      <c r="E17" s="17">
        <v>4</v>
      </c>
      <c r="F17" s="17">
        <v>10</v>
      </c>
      <c r="G17" s="17">
        <v>4</v>
      </c>
      <c r="H17" s="17">
        <v>1</v>
      </c>
      <c r="I17" s="17">
        <v>10</v>
      </c>
      <c r="J17" s="17"/>
      <c r="K17" s="17"/>
      <c r="L17" s="17">
        <v>3</v>
      </c>
    </row>
    <row r="18" spans="1:12" s="18" customFormat="1" ht="9.75" customHeight="1">
      <c r="A18" s="16" t="s">
        <v>23</v>
      </c>
      <c r="B18" s="17">
        <v>18</v>
      </c>
      <c r="C18" s="17">
        <v>48</v>
      </c>
      <c r="D18" s="17">
        <v>12</v>
      </c>
      <c r="E18" s="17">
        <v>19</v>
      </c>
      <c r="F18" s="17">
        <v>48</v>
      </c>
      <c r="G18" s="17">
        <v>19</v>
      </c>
      <c r="H18" s="17">
        <v>6</v>
      </c>
      <c r="I18" s="17">
        <v>48</v>
      </c>
      <c r="J18" s="17">
        <v>9</v>
      </c>
      <c r="K18" s="17">
        <v>19</v>
      </c>
      <c r="L18" s="17">
        <v>12</v>
      </c>
    </row>
    <row r="19" spans="1:12" s="18" customFormat="1" ht="9.75" customHeight="1">
      <c r="A19" s="16" t="s">
        <v>24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18" customFormat="1" ht="9.75" customHeight="1">
      <c r="A20" s="16" t="s">
        <v>25</v>
      </c>
      <c r="B20" s="17">
        <v>9</v>
      </c>
      <c r="C20" s="17">
        <v>24</v>
      </c>
      <c r="D20" s="17">
        <v>18</v>
      </c>
      <c r="E20" s="17">
        <v>8</v>
      </c>
      <c r="F20" s="17">
        <v>24</v>
      </c>
      <c r="G20" s="17">
        <v>8</v>
      </c>
      <c r="H20" s="17">
        <v>3</v>
      </c>
      <c r="I20" s="17">
        <v>24</v>
      </c>
      <c r="J20" s="17">
        <v>4</v>
      </c>
      <c r="K20" s="17">
        <v>8</v>
      </c>
      <c r="L20" s="17">
        <v>6</v>
      </c>
    </row>
    <row r="21" spans="1:12" s="18" customFormat="1" ht="9.75" customHeight="1">
      <c r="A21" s="16" t="s">
        <v>26</v>
      </c>
      <c r="B21" s="17">
        <v>19</v>
      </c>
      <c r="C21" s="17">
        <v>47</v>
      </c>
      <c r="D21" s="17">
        <v>28</v>
      </c>
      <c r="E21" s="17">
        <v>19</v>
      </c>
      <c r="F21" s="17">
        <v>46</v>
      </c>
      <c r="G21" s="17">
        <v>19</v>
      </c>
      <c r="H21" s="17">
        <v>5</v>
      </c>
      <c r="I21" s="17">
        <v>46</v>
      </c>
      <c r="J21" s="17">
        <v>5</v>
      </c>
      <c r="K21" s="17">
        <v>9</v>
      </c>
      <c r="L21" s="17">
        <v>15</v>
      </c>
    </row>
    <row r="22" spans="1:12" s="18" customFormat="1" ht="9.75" customHeight="1">
      <c r="A22" s="16" t="s">
        <v>27</v>
      </c>
      <c r="B22" s="17">
        <v>10</v>
      </c>
      <c r="C22" s="17">
        <v>29</v>
      </c>
      <c r="D22" s="17">
        <v>18</v>
      </c>
      <c r="E22" s="17">
        <v>9</v>
      </c>
      <c r="F22" s="17">
        <v>28</v>
      </c>
      <c r="G22" s="17">
        <v>9</v>
      </c>
      <c r="H22" s="17">
        <v>2</v>
      </c>
      <c r="I22" s="17">
        <v>28</v>
      </c>
      <c r="J22" s="17">
        <v>3</v>
      </c>
      <c r="K22" s="17">
        <v>4</v>
      </c>
      <c r="L22" s="17">
        <v>8</v>
      </c>
    </row>
    <row r="23" spans="1:12" s="18" customFormat="1" ht="9.75" customHeight="1">
      <c r="A23" s="16" t="s">
        <v>15</v>
      </c>
      <c r="B23" s="17">
        <v>1</v>
      </c>
      <c r="C23" s="17">
        <v>3</v>
      </c>
      <c r="D23" s="17"/>
      <c r="E23" s="17">
        <v>1</v>
      </c>
      <c r="F23" s="17">
        <v>3</v>
      </c>
      <c r="G23" s="17">
        <v>1</v>
      </c>
      <c r="H23" s="17"/>
      <c r="I23" s="17">
        <v>3</v>
      </c>
      <c r="J23" s="17"/>
      <c r="K23" s="17"/>
      <c r="L23" s="17"/>
    </row>
    <row r="24" spans="1:12" s="18" customFormat="1" ht="9.75" customHeight="1">
      <c r="A24" s="16" t="s">
        <v>28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s="18" customFormat="1" ht="9.75" customHeight="1">
      <c r="A25" s="16" t="s">
        <v>66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s="18" customFormat="1" ht="9.75" customHeight="1">
      <c r="A26" s="16" t="s">
        <v>67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s="18" customFormat="1" ht="9.75" customHeight="1">
      <c r="A27" s="16" t="s">
        <v>68</v>
      </c>
      <c r="B27" s="17">
        <v>2</v>
      </c>
      <c r="C27" s="17">
        <v>4</v>
      </c>
      <c r="D27" s="17">
        <v>1</v>
      </c>
      <c r="E27" s="17">
        <v>2</v>
      </c>
      <c r="F27" s="17">
        <v>4</v>
      </c>
      <c r="G27" s="17">
        <v>2</v>
      </c>
      <c r="H27" s="17">
        <v>1</v>
      </c>
      <c r="I27" s="17">
        <v>4</v>
      </c>
      <c r="J27" s="17"/>
      <c r="K27" s="17"/>
      <c r="L27" s="17"/>
    </row>
    <row r="28" spans="1:12" s="18" customFormat="1" ht="9.75" customHeight="1">
      <c r="A28" s="16" t="s">
        <v>65</v>
      </c>
      <c r="B28" s="17">
        <v>12</v>
      </c>
      <c r="C28" s="17">
        <v>33</v>
      </c>
      <c r="D28" s="17">
        <v>5</v>
      </c>
      <c r="E28" s="17">
        <v>11</v>
      </c>
      <c r="F28" s="17">
        <v>31</v>
      </c>
      <c r="G28" s="17">
        <v>11</v>
      </c>
      <c r="H28" s="17">
        <v>5</v>
      </c>
      <c r="I28" s="17">
        <v>31</v>
      </c>
      <c r="J28" s="17">
        <v>5</v>
      </c>
      <c r="K28" s="17">
        <v>5</v>
      </c>
      <c r="L28" s="17">
        <v>10</v>
      </c>
    </row>
    <row r="29" spans="1:12" s="18" customFormat="1" ht="9.75" customHeight="1">
      <c r="A29" s="16" t="s">
        <v>69</v>
      </c>
      <c r="B29" s="17">
        <v>19</v>
      </c>
      <c r="C29" s="17">
        <v>53</v>
      </c>
      <c r="D29" s="17">
        <v>44</v>
      </c>
      <c r="E29" s="17">
        <v>19</v>
      </c>
      <c r="F29" s="17">
        <v>48</v>
      </c>
      <c r="G29" s="17">
        <v>19</v>
      </c>
      <c r="H29" s="17">
        <v>7</v>
      </c>
      <c r="I29" s="17">
        <v>47</v>
      </c>
      <c r="J29" s="17">
        <v>12</v>
      </c>
      <c r="K29" s="17">
        <v>15</v>
      </c>
      <c r="L29" s="17">
        <v>16</v>
      </c>
    </row>
    <row r="30" spans="1:12" s="18" customFormat="1" ht="9.75" customHeight="1">
      <c r="A30" s="16" t="s">
        <v>70</v>
      </c>
      <c r="B30" s="17">
        <v>8</v>
      </c>
      <c r="C30" s="17">
        <v>17</v>
      </c>
      <c r="D30" s="17">
        <v>6</v>
      </c>
      <c r="E30" s="17">
        <v>7</v>
      </c>
      <c r="F30" s="17">
        <v>16</v>
      </c>
      <c r="G30" s="17">
        <v>7</v>
      </c>
      <c r="H30" s="17">
        <v>2</v>
      </c>
      <c r="I30" s="17">
        <v>16</v>
      </c>
      <c r="J30" s="17">
        <v>4</v>
      </c>
      <c r="K30" s="17">
        <v>7</v>
      </c>
      <c r="L30" s="17">
        <v>6</v>
      </c>
    </row>
    <row r="31" spans="1:12" s="18" customFormat="1" ht="9.75" customHeight="1">
      <c r="A31" s="16" t="s">
        <v>71</v>
      </c>
      <c r="B31" s="17">
        <v>51</v>
      </c>
      <c r="C31" s="17">
        <v>164</v>
      </c>
      <c r="D31" s="17">
        <v>102</v>
      </c>
      <c r="E31" s="17">
        <v>51</v>
      </c>
      <c r="F31" s="17">
        <v>161</v>
      </c>
      <c r="G31" s="17">
        <v>51</v>
      </c>
      <c r="H31" s="17">
        <v>14</v>
      </c>
      <c r="I31" s="17">
        <v>160</v>
      </c>
      <c r="J31" s="17">
        <v>23</v>
      </c>
      <c r="K31" s="17">
        <v>36</v>
      </c>
      <c r="L31" s="17">
        <v>37</v>
      </c>
    </row>
    <row r="32" spans="1:12" s="18" customFormat="1" ht="9.75" customHeight="1">
      <c r="A32" s="16" t="s">
        <v>14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s="18" customFormat="1" ht="9.75" customHeight="1">
      <c r="A33" s="16" t="s">
        <v>32</v>
      </c>
      <c r="B33" s="17">
        <v>3</v>
      </c>
      <c r="C33" s="17">
        <v>8</v>
      </c>
      <c r="D33" s="17">
        <v>2</v>
      </c>
      <c r="E33" s="17">
        <v>3</v>
      </c>
      <c r="F33" s="17">
        <v>7</v>
      </c>
      <c r="G33" s="17">
        <v>3</v>
      </c>
      <c r="H33" s="17">
        <v>1</v>
      </c>
      <c r="I33" s="17">
        <v>7</v>
      </c>
      <c r="J33" s="17">
        <v>2</v>
      </c>
      <c r="K33" s="17">
        <v>3</v>
      </c>
      <c r="L33" s="17">
        <v>3</v>
      </c>
    </row>
    <row r="34" spans="1:12" s="18" customFormat="1" ht="9.75" customHeight="1">
      <c r="A34" s="16" t="s">
        <v>33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s="18" customFormat="1" ht="9.75" customHeight="1">
      <c r="A35" s="16" t="s">
        <v>34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s="18" customFormat="1" ht="9.75" customHeight="1">
      <c r="A36" s="16" t="s">
        <v>38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s="18" customFormat="1" ht="9.75" customHeight="1">
      <c r="A37" s="16" t="s">
        <v>40</v>
      </c>
      <c r="B37" s="17">
        <v>1</v>
      </c>
      <c r="C37" s="17">
        <v>1</v>
      </c>
      <c r="D37" s="17"/>
      <c r="E37" s="17">
        <v>1</v>
      </c>
      <c r="F37" s="17">
        <v>1</v>
      </c>
      <c r="G37" s="17">
        <v>1</v>
      </c>
      <c r="H37" s="17">
        <v>1</v>
      </c>
      <c r="I37" s="17">
        <v>1</v>
      </c>
      <c r="J37" s="17"/>
      <c r="K37" s="17"/>
      <c r="L37" s="17">
        <v>1</v>
      </c>
    </row>
    <row r="38" spans="1:12" s="18" customFormat="1" ht="9.75" customHeight="1">
      <c r="A38" s="16" t="s">
        <v>44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s="18" customFormat="1" ht="9.75" customHeight="1">
      <c r="A39" s="16" t="s">
        <v>36</v>
      </c>
      <c r="B39" s="17">
        <v>4</v>
      </c>
      <c r="C39" s="17">
        <v>21</v>
      </c>
      <c r="D39" s="17">
        <v>1</v>
      </c>
      <c r="E39" s="17">
        <v>3</v>
      </c>
      <c r="F39" s="17">
        <v>15</v>
      </c>
      <c r="G39" s="17">
        <v>3</v>
      </c>
      <c r="H39" s="17"/>
      <c r="I39" s="17">
        <v>12</v>
      </c>
      <c r="J39" s="17">
        <v>1</v>
      </c>
      <c r="K39" s="17">
        <v>3</v>
      </c>
      <c r="L39" s="17">
        <v>1</v>
      </c>
    </row>
    <row r="40" spans="1:12" s="18" customFormat="1" ht="9.75" customHeight="1">
      <c r="A40" s="16" t="s">
        <v>39</v>
      </c>
      <c r="B40" s="17">
        <v>13</v>
      </c>
      <c r="C40" s="17">
        <v>30</v>
      </c>
      <c r="D40" s="17">
        <v>30</v>
      </c>
      <c r="E40" s="17">
        <v>12</v>
      </c>
      <c r="F40" s="17">
        <v>26</v>
      </c>
      <c r="G40" s="17">
        <v>12</v>
      </c>
      <c r="H40" s="17">
        <v>1</v>
      </c>
      <c r="I40" s="17">
        <v>26</v>
      </c>
      <c r="J40" s="17">
        <v>3</v>
      </c>
      <c r="K40" s="17">
        <v>3</v>
      </c>
      <c r="L40" s="17">
        <v>11</v>
      </c>
    </row>
    <row r="41" spans="1:12" s="18" customFormat="1" ht="9.75" customHeight="1">
      <c r="A41" s="16" t="s">
        <v>60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s="18" customFormat="1" ht="9.75" customHeight="1">
      <c r="A42" s="16" t="s">
        <v>41</v>
      </c>
      <c r="B42" s="17">
        <v>7</v>
      </c>
      <c r="C42" s="17">
        <v>33</v>
      </c>
      <c r="D42" s="17">
        <v>4</v>
      </c>
      <c r="E42" s="17">
        <v>7</v>
      </c>
      <c r="F42" s="17">
        <v>32</v>
      </c>
      <c r="G42" s="17">
        <v>7</v>
      </c>
      <c r="H42" s="17">
        <v>3</v>
      </c>
      <c r="I42" s="17">
        <v>32</v>
      </c>
      <c r="J42" s="17">
        <v>2</v>
      </c>
      <c r="K42" s="17">
        <v>2</v>
      </c>
      <c r="L42" s="17">
        <v>5</v>
      </c>
    </row>
    <row r="43" spans="1:12" s="18" customFormat="1" ht="9.75" customHeight="1">
      <c r="A43" s="16" t="s">
        <v>30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s="18" customFormat="1" ht="9.75" customHeight="1">
      <c r="A44" s="16" t="s">
        <v>42</v>
      </c>
      <c r="B44" s="17">
        <v>11</v>
      </c>
      <c r="C44" s="17">
        <v>43</v>
      </c>
      <c r="D44" s="17">
        <v>3</v>
      </c>
      <c r="E44" s="17">
        <v>11</v>
      </c>
      <c r="F44" s="17">
        <v>40</v>
      </c>
      <c r="G44" s="17">
        <v>11</v>
      </c>
      <c r="H44" s="17">
        <v>6</v>
      </c>
      <c r="I44" s="17">
        <v>40</v>
      </c>
      <c r="J44" s="17">
        <v>6</v>
      </c>
      <c r="K44" s="17">
        <v>11</v>
      </c>
      <c r="L44" s="17">
        <v>10</v>
      </c>
    </row>
    <row r="45" spans="1:12" s="18" customFormat="1" ht="9.75" customHeight="1">
      <c r="A45" s="16" t="s">
        <v>31</v>
      </c>
      <c r="B45" s="17">
        <v>1</v>
      </c>
      <c r="C45" s="17">
        <v>1</v>
      </c>
      <c r="D45" s="17"/>
      <c r="E45" s="17">
        <v>1</v>
      </c>
      <c r="F45" s="17">
        <v>1</v>
      </c>
      <c r="G45" s="17">
        <v>1</v>
      </c>
      <c r="H45" s="17"/>
      <c r="I45" s="17"/>
      <c r="J45" s="17">
        <v>1</v>
      </c>
      <c r="K45" s="17">
        <v>1</v>
      </c>
      <c r="L45" s="17"/>
    </row>
    <row r="46" spans="1:12" s="18" customFormat="1" ht="9.75" customHeight="1">
      <c r="A46" s="16" t="s">
        <v>29</v>
      </c>
      <c r="B46" s="17">
        <v>16</v>
      </c>
      <c r="C46" s="17">
        <v>45</v>
      </c>
      <c r="D46" s="17">
        <v>6</v>
      </c>
      <c r="E46" s="17">
        <v>15</v>
      </c>
      <c r="F46" s="17">
        <v>41</v>
      </c>
      <c r="G46" s="17">
        <v>15</v>
      </c>
      <c r="H46" s="17">
        <v>8</v>
      </c>
      <c r="I46" s="17">
        <v>41</v>
      </c>
      <c r="J46" s="17">
        <v>6</v>
      </c>
      <c r="K46" s="17">
        <v>7</v>
      </c>
      <c r="L46" s="17">
        <v>7</v>
      </c>
    </row>
    <row r="47" spans="1:12" s="18" customFormat="1" ht="9.75" customHeight="1">
      <c r="A47" s="16" t="s">
        <v>37</v>
      </c>
      <c r="B47" s="17">
        <v>2</v>
      </c>
      <c r="C47" s="17">
        <v>15</v>
      </c>
      <c r="D47" s="17"/>
      <c r="E47" s="17">
        <v>2</v>
      </c>
      <c r="F47" s="17">
        <v>15</v>
      </c>
      <c r="G47" s="17">
        <v>2</v>
      </c>
      <c r="H47" s="17"/>
      <c r="I47" s="17">
        <v>15</v>
      </c>
      <c r="J47" s="17"/>
      <c r="K47" s="17"/>
      <c r="L47" s="17">
        <v>2</v>
      </c>
    </row>
    <row r="48" spans="1:12" s="18" customFormat="1" ht="9.75" customHeight="1">
      <c r="A48" s="16" t="s">
        <v>35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s="18" customFormat="1" ht="9.75" customHeight="1">
      <c r="A49" s="16" t="s">
        <v>72</v>
      </c>
      <c r="B49" s="17">
        <v>29</v>
      </c>
      <c r="C49" s="17">
        <v>81</v>
      </c>
      <c r="D49" s="17">
        <v>9</v>
      </c>
      <c r="E49" s="17">
        <v>28</v>
      </c>
      <c r="F49" s="17">
        <v>78</v>
      </c>
      <c r="G49" s="17">
        <v>28</v>
      </c>
      <c r="H49" s="17">
        <v>11</v>
      </c>
      <c r="I49" s="17">
        <v>78</v>
      </c>
      <c r="J49" s="17">
        <v>8</v>
      </c>
      <c r="K49" s="17">
        <v>11</v>
      </c>
      <c r="L49" s="17">
        <v>18</v>
      </c>
    </row>
    <row r="50" spans="1:12" s="18" customFormat="1" ht="9.75" customHeight="1">
      <c r="A50" s="16" t="s">
        <v>43</v>
      </c>
      <c r="B50" s="17">
        <v>122</v>
      </c>
      <c r="C50" s="17">
        <v>582</v>
      </c>
      <c r="D50" s="17">
        <v>42</v>
      </c>
      <c r="E50" s="17">
        <v>120</v>
      </c>
      <c r="F50" s="17">
        <v>551</v>
      </c>
      <c r="G50" s="17">
        <v>120</v>
      </c>
      <c r="H50" s="17">
        <v>56</v>
      </c>
      <c r="I50" s="17">
        <v>547</v>
      </c>
      <c r="J50" s="17">
        <v>52</v>
      </c>
      <c r="K50" s="17">
        <v>77</v>
      </c>
      <c r="L50" s="17">
        <v>98</v>
      </c>
    </row>
    <row r="51" spans="1:12" s="18" customFormat="1" ht="9.75" customHeight="1">
      <c r="A51" s="16" t="s">
        <v>73</v>
      </c>
      <c r="B51" s="17">
        <v>1</v>
      </c>
      <c r="C51" s="17">
        <v>3</v>
      </c>
      <c r="D51" s="17"/>
      <c r="E51" s="17">
        <v>1</v>
      </c>
      <c r="F51" s="17">
        <v>3</v>
      </c>
      <c r="G51" s="17">
        <v>1</v>
      </c>
      <c r="H51" s="17">
        <v>1</v>
      </c>
      <c r="I51" s="17">
        <v>3</v>
      </c>
      <c r="J51" s="17"/>
      <c r="K51" s="17"/>
      <c r="L51" s="17">
        <v>1</v>
      </c>
    </row>
    <row r="52" spans="1:12" s="18" customFormat="1" ht="9.75" customHeight="1">
      <c r="A52" s="16" t="s">
        <v>74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s="18" customFormat="1" ht="9.75" customHeight="1">
      <c r="A53" s="16" t="s">
        <v>75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s="18" customFormat="1" ht="9.75" customHeight="1">
      <c r="A54" s="16" t="s">
        <v>45</v>
      </c>
      <c r="B54" s="17">
        <v>5</v>
      </c>
      <c r="C54" s="17">
        <v>7</v>
      </c>
      <c r="D54" s="17"/>
      <c r="E54" s="17">
        <v>5</v>
      </c>
      <c r="F54" s="17">
        <v>7</v>
      </c>
      <c r="G54" s="17">
        <v>5</v>
      </c>
      <c r="H54" s="17"/>
      <c r="I54" s="17">
        <v>7</v>
      </c>
      <c r="J54" s="17">
        <v>1</v>
      </c>
      <c r="K54" s="17">
        <v>2</v>
      </c>
      <c r="L54" s="17">
        <v>5</v>
      </c>
    </row>
    <row r="55" spans="1:12" s="18" customFormat="1" ht="9.75" customHeight="1">
      <c r="A55" s="16" t="s">
        <v>76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s="18" customFormat="1" ht="9.75" customHeight="1">
      <c r="A56" s="16" t="s">
        <v>77</v>
      </c>
      <c r="B56" s="17">
        <v>4</v>
      </c>
      <c r="C56" s="17">
        <v>17</v>
      </c>
      <c r="D56" s="17">
        <v>1</v>
      </c>
      <c r="E56" s="17">
        <v>4</v>
      </c>
      <c r="F56" s="17">
        <v>17</v>
      </c>
      <c r="G56" s="17">
        <v>4</v>
      </c>
      <c r="H56" s="17">
        <v>1</v>
      </c>
      <c r="I56" s="17">
        <v>17</v>
      </c>
      <c r="J56" s="17">
        <v>2</v>
      </c>
      <c r="K56" s="17">
        <v>7</v>
      </c>
      <c r="L56" s="17">
        <v>3</v>
      </c>
    </row>
    <row r="57" spans="1:12" s="18" customFormat="1" ht="9.75" customHeight="1">
      <c r="A57" s="16" t="s">
        <v>78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s="18" customFormat="1" ht="9.75" customHeight="1">
      <c r="A58" s="16" t="s">
        <v>79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s="18" customFormat="1" ht="9.75" customHeight="1">
      <c r="A59" s="16" t="s">
        <v>80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s="18" customFormat="1" ht="9.75" customHeight="1">
      <c r="A60" s="16" t="s">
        <v>81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s="18" customFormat="1" ht="9.75" customHeight="1">
      <c r="A61" s="16" t="s">
        <v>82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s="18" customFormat="1" ht="9.75" customHeight="1">
      <c r="A62" s="16" t="s">
        <v>83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s="18" customFormat="1" ht="9.75" customHeight="1">
      <c r="A63" s="16" t="s">
        <v>84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s="18" customFormat="1" ht="9.75" customHeight="1">
      <c r="A64" s="16" t="s">
        <v>86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s="18" customFormat="1" ht="9.75" customHeight="1">
      <c r="A65" s="16" t="s">
        <v>85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s="18" customFormat="1" ht="9.75" customHeight="1">
      <c r="A66" s="16" t="s">
        <v>87</v>
      </c>
      <c r="B66" s="17">
        <v>14</v>
      </c>
      <c r="C66" s="17">
        <v>35</v>
      </c>
      <c r="D66" s="17">
        <v>14</v>
      </c>
      <c r="E66" s="17">
        <v>14</v>
      </c>
      <c r="F66" s="17">
        <v>34</v>
      </c>
      <c r="G66" s="17">
        <v>14</v>
      </c>
      <c r="H66" s="17">
        <v>3</v>
      </c>
      <c r="I66" s="17">
        <v>34</v>
      </c>
      <c r="J66" s="17">
        <v>3</v>
      </c>
      <c r="K66" s="17">
        <v>3</v>
      </c>
      <c r="L66" s="17">
        <v>9</v>
      </c>
    </row>
    <row r="67" spans="1:12" s="18" customFormat="1" ht="9.75" customHeight="1">
      <c r="A67" s="28" t="s">
        <v>64</v>
      </c>
      <c r="B67" s="17">
        <v>26</v>
      </c>
      <c r="C67" s="17">
        <v>77</v>
      </c>
      <c r="D67" s="17">
        <v>19</v>
      </c>
      <c r="E67" s="17">
        <v>26</v>
      </c>
      <c r="F67" s="17">
        <v>73</v>
      </c>
      <c r="G67" s="17">
        <v>26</v>
      </c>
      <c r="H67" s="17">
        <v>17</v>
      </c>
      <c r="I67" s="17">
        <v>73</v>
      </c>
      <c r="J67" s="17">
        <v>4</v>
      </c>
      <c r="K67" s="17">
        <v>5</v>
      </c>
      <c r="L67" s="17">
        <v>21</v>
      </c>
    </row>
    <row r="68" spans="1:12" s="18" customFormat="1" ht="9.75" customHeight="1">
      <c r="A68" s="16" t="s">
        <v>88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s="18" customFormat="1" ht="9.75" customHeight="1">
      <c r="A69" s="16" t="s">
        <v>89</v>
      </c>
      <c r="B69" s="17">
        <v>10</v>
      </c>
      <c r="C69" s="17">
        <v>31</v>
      </c>
      <c r="D69" s="17">
        <v>5</v>
      </c>
      <c r="E69" s="17">
        <v>10</v>
      </c>
      <c r="F69" s="17">
        <v>31</v>
      </c>
      <c r="G69" s="17">
        <v>10</v>
      </c>
      <c r="H69" s="17">
        <v>5</v>
      </c>
      <c r="I69" s="17">
        <v>31</v>
      </c>
      <c r="J69" s="17">
        <v>3</v>
      </c>
      <c r="K69" s="17">
        <v>3</v>
      </c>
      <c r="L69" s="17">
        <v>8</v>
      </c>
    </row>
    <row r="70" spans="1:12" s="18" customFormat="1" ht="9.75" customHeight="1">
      <c r="A70" s="16" t="s">
        <v>90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s="18" customFormat="1" ht="9.75" customHeight="1">
      <c r="A71" s="16" t="s">
        <v>91</v>
      </c>
      <c r="B71" s="17">
        <v>4</v>
      </c>
      <c r="C71" s="17">
        <v>19</v>
      </c>
      <c r="D71" s="17">
        <v>1</v>
      </c>
      <c r="E71" s="17">
        <v>4</v>
      </c>
      <c r="F71" s="17">
        <v>19</v>
      </c>
      <c r="G71" s="17">
        <v>4</v>
      </c>
      <c r="H71" s="17">
        <v>1</v>
      </c>
      <c r="I71" s="17">
        <v>19</v>
      </c>
      <c r="J71" s="17">
        <v>2</v>
      </c>
      <c r="K71" s="17">
        <v>2</v>
      </c>
      <c r="L71" s="17">
        <v>3</v>
      </c>
    </row>
    <row r="72" spans="1:12" s="18" customFormat="1" ht="9.75" customHeight="1">
      <c r="A72" s="16" t="s">
        <v>94</v>
      </c>
      <c r="B72" s="17">
        <v>1</v>
      </c>
      <c r="C72" s="17">
        <v>7</v>
      </c>
      <c r="D72" s="17">
        <v>1</v>
      </c>
      <c r="E72" s="17">
        <v>1</v>
      </c>
      <c r="F72" s="17">
        <v>7</v>
      </c>
      <c r="G72" s="17">
        <v>1</v>
      </c>
      <c r="H72" s="17">
        <v>1</v>
      </c>
      <c r="I72" s="17">
        <v>7</v>
      </c>
      <c r="J72" s="17">
        <v>1</v>
      </c>
      <c r="K72" s="17">
        <v>2</v>
      </c>
      <c r="L72" s="17">
        <v>1</v>
      </c>
    </row>
    <row r="73" spans="1:12" s="18" customFormat="1" ht="9.75" customHeight="1">
      <c r="A73" s="16" t="s">
        <v>95</v>
      </c>
      <c r="B73" s="17">
        <v>2</v>
      </c>
      <c r="C73" s="17">
        <v>6</v>
      </c>
      <c r="D73" s="17">
        <v>2</v>
      </c>
      <c r="E73" s="17">
        <v>2</v>
      </c>
      <c r="F73" s="17">
        <v>6</v>
      </c>
      <c r="G73" s="17">
        <v>2</v>
      </c>
      <c r="H73" s="17"/>
      <c r="I73" s="17">
        <v>6</v>
      </c>
      <c r="J73" s="17">
        <v>1</v>
      </c>
      <c r="K73" s="17">
        <v>1</v>
      </c>
      <c r="L73" s="17">
        <v>1</v>
      </c>
    </row>
    <row r="74" ht="12.75">
      <c r="A74" t="s">
        <v>97</v>
      </c>
    </row>
    <row r="75" spans="1:12" ht="21.75" customHeight="1">
      <c r="A75" s="9" t="s">
        <v>92</v>
      </c>
      <c r="B75" s="10">
        <f>SUM(B10:B73)</f>
        <v>546</v>
      </c>
      <c r="C75" s="10">
        <f>SUM(C10:C73)</f>
        <v>1777</v>
      </c>
      <c r="D75" s="10">
        <f aca="true" t="shared" si="0" ref="D75:L75">SUM(D10:D73)</f>
        <v>528</v>
      </c>
      <c r="E75" s="10">
        <f t="shared" si="0"/>
        <v>536</v>
      </c>
      <c r="F75" s="10">
        <f t="shared" si="0"/>
        <v>1700</v>
      </c>
      <c r="G75" s="10">
        <f t="shared" si="0"/>
        <v>536</v>
      </c>
      <c r="H75" s="10">
        <f t="shared" si="0"/>
        <v>201</v>
      </c>
      <c r="I75" s="10">
        <f t="shared" si="0"/>
        <v>1689</v>
      </c>
      <c r="J75" s="10">
        <f t="shared" si="0"/>
        <v>197</v>
      </c>
      <c r="K75" s="10">
        <f t="shared" si="0"/>
        <v>294</v>
      </c>
      <c r="L75" s="10">
        <f t="shared" si="0"/>
        <v>408</v>
      </c>
    </row>
  </sheetData>
  <sheetProtection/>
  <mergeCells count="11">
    <mergeCell ref="F7:F8"/>
    <mergeCell ref="A1:L1"/>
    <mergeCell ref="A3:L3"/>
    <mergeCell ref="G7:H7"/>
    <mergeCell ref="B7:B8"/>
    <mergeCell ref="E5:F6"/>
    <mergeCell ref="G5:L6"/>
    <mergeCell ref="C7:D7"/>
    <mergeCell ref="I7:L7"/>
    <mergeCell ref="B5:D6"/>
    <mergeCell ref="E7:E8"/>
  </mergeCells>
  <printOptions/>
  <pageMargins left="0.2362204724409449" right="0.11811023622047245" top="0.5905511811023623" bottom="0.4330708661417323" header="0.511811023622047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5"/>
  <sheetViews>
    <sheetView tabSelected="1" zoomScalePageLayoutView="0" workbookViewId="0" topLeftCell="A1">
      <selection activeCell="F21" sqref="F21"/>
    </sheetView>
  </sheetViews>
  <sheetFormatPr defaultColWidth="11.421875" defaultRowHeight="12.75"/>
  <cols>
    <col min="1" max="1" width="26.28125" style="0" customWidth="1"/>
    <col min="2" max="2" width="13.00390625" style="0" customWidth="1"/>
    <col min="3" max="3" width="12.421875" style="0" customWidth="1"/>
    <col min="4" max="4" width="12.00390625" style="0" customWidth="1"/>
  </cols>
  <sheetData>
    <row r="3" ht="12.75">
      <c r="A3" t="s">
        <v>98</v>
      </c>
    </row>
    <row r="5" ht="12.75">
      <c r="A5" s="20" t="s">
        <v>46</v>
      </c>
    </row>
    <row r="6" ht="13.5" thickBot="1"/>
    <row r="7" spans="1:4" ht="24.75" customHeight="1">
      <c r="A7" s="21" t="s">
        <v>47</v>
      </c>
      <c r="B7" s="22" t="s">
        <v>48</v>
      </c>
      <c r="C7" s="22" t="s">
        <v>49</v>
      </c>
      <c r="D7" s="23" t="s">
        <v>50</v>
      </c>
    </row>
    <row r="8" spans="1:4" ht="12.75">
      <c r="A8" s="24"/>
      <c r="B8" s="24"/>
      <c r="C8" s="24"/>
      <c r="D8" s="24"/>
    </row>
    <row r="9" spans="1:4" ht="28.5" customHeight="1">
      <c r="A9" s="25" t="s">
        <v>51</v>
      </c>
      <c r="B9" s="24">
        <v>350</v>
      </c>
      <c r="C9" s="24">
        <f>SUM(Tabelle1!C29+Tabelle1!C30+Tabelle1!C10+Tabelle1!C11+Tabelle1!C12+Tabelle1!C13+Tabelle1!C14+Tabelle1!C15+Tabelle1!C16+Tabelle1!C34+Tabelle1!C17+Tabelle1!C18+Tabelle1!C19+Tabelle1!C36+Tabelle1!C21+Tabelle1!C22+Tabelle1!C26+Tabelle1!C59+Tabelle1!C27+Tabelle1!C66+Tabelle1!C68+Tabelle1!C71+Tabelle1!C31)/2</f>
        <v>354.5</v>
      </c>
      <c r="D9" s="26">
        <f aca="true" t="shared" si="0" ref="D9:D15">SUM(((100/B9)*C9)/100)</f>
        <v>1.0128571428571427</v>
      </c>
    </row>
    <row r="10" spans="1:4" ht="12.75">
      <c r="A10" s="24" t="s">
        <v>52</v>
      </c>
      <c r="B10" s="24">
        <v>300</v>
      </c>
      <c r="C10" s="27">
        <f>SUM(Tabelle1!C50)/2</f>
        <v>291</v>
      </c>
      <c r="D10" s="26">
        <f t="shared" si="0"/>
        <v>0.97</v>
      </c>
    </row>
    <row r="11" spans="1:4" ht="12.75">
      <c r="A11" s="24" t="s">
        <v>53</v>
      </c>
      <c r="B11" s="24">
        <v>50</v>
      </c>
      <c r="C11" s="24">
        <f>SUM(Tabelle1!C20+Tabelle1!C42+Tabelle1!C23+Tabelle1!C44+Tabelle1!C47+Tabelle1!C56+Tabelle1!C57+Tabelle1!C58+Tabelle1!C63+Tabelle1!C61+Tabelle1!C62)/2</f>
        <v>67.5</v>
      </c>
      <c r="D11" s="26">
        <f t="shared" si="0"/>
        <v>1.35</v>
      </c>
    </row>
    <row r="12" spans="1:4" ht="12.75">
      <c r="A12" s="24" t="s">
        <v>54</v>
      </c>
      <c r="B12" s="24">
        <v>50</v>
      </c>
      <c r="C12" s="24">
        <f>SUM(Tabelle1!C35+Tabelle1!C46+Tabelle1!C25+Tabelle1!C55+Tabelle1!C64)/2</f>
        <v>22.5</v>
      </c>
      <c r="D12" s="26">
        <f t="shared" si="0"/>
        <v>0.45</v>
      </c>
    </row>
    <row r="13" spans="1:4" ht="12.75">
      <c r="A13" s="24" t="s">
        <v>55</v>
      </c>
      <c r="B13" s="24">
        <v>20</v>
      </c>
      <c r="C13" s="24">
        <f>SUM(Tabelle1!C40)/2</f>
        <v>15</v>
      </c>
      <c r="D13" s="26">
        <f t="shared" si="0"/>
        <v>0.75</v>
      </c>
    </row>
    <row r="14" spans="1:4" ht="12.75">
      <c r="A14" s="24" t="s">
        <v>56</v>
      </c>
      <c r="B14" s="24">
        <v>80</v>
      </c>
      <c r="C14" s="24">
        <f>SUM(Tabelle1!C73+Tabelle1!C33+Tabelle1!C37+Tabelle1!C28+Tabelle1!C38+Tabelle1!C39+Tabelle1!C45+Tabelle1!C48+Tabelle1!C24+Tabelle1!C60+Tabelle1!C51+Tabelle1!C52+Tabelle1!C53+Tabelle1!C54+Tabelle1!C59+Tabelle1!C67+Tabelle1!C69+Tabelle1!C70+Tabelle1!C49)/2</f>
        <v>134.5</v>
      </c>
      <c r="D14" s="26">
        <f t="shared" si="0"/>
        <v>1.68125</v>
      </c>
    </row>
    <row r="15" spans="1:4" ht="12.75">
      <c r="A15" s="24" t="s">
        <v>57</v>
      </c>
      <c r="B15" s="24">
        <f>SUM(B9:B14)</f>
        <v>850</v>
      </c>
      <c r="C15" s="24">
        <f>SUM(C9:C14)</f>
        <v>885</v>
      </c>
      <c r="D15" s="26">
        <f t="shared" si="0"/>
        <v>1.0411764705882351</v>
      </c>
    </row>
    <row r="18" ht="12.75">
      <c r="A18" t="s">
        <v>58</v>
      </c>
    </row>
    <row r="20" ht="12.75">
      <c r="A20" t="s">
        <v>59</v>
      </c>
    </row>
    <row r="22" ht="12.75">
      <c r="A22" t="s">
        <v>60</v>
      </c>
    </row>
    <row r="23" ht="12.75">
      <c r="A23" t="s">
        <v>32</v>
      </c>
    </row>
    <row r="24" ht="12.75">
      <c r="A24" t="s">
        <v>40</v>
      </c>
    </row>
    <row r="25" ht="12.75">
      <c r="A25" t="s">
        <v>44</v>
      </c>
    </row>
    <row r="26" ht="12.75">
      <c r="A26" t="s">
        <v>61</v>
      </c>
    </row>
    <row r="27" ht="12.75">
      <c r="A27" t="s">
        <v>30</v>
      </c>
    </row>
    <row r="28" ht="12.75">
      <c r="A28" t="s">
        <v>35</v>
      </c>
    </row>
    <row r="29" ht="12.75">
      <c r="A29" t="s">
        <v>62</v>
      </c>
    </row>
    <row r="30" ht="12.75">
      <c r="A30" t="s">
        <v>28</v>
      </c>
    </row>
    <row r="31" ht="12.75">
      <c r="A31" t="s">
        <v>63</v>
      </c>
    </row>
    <row r="32" ht="12.75">
      <c r="A32" t="s">
        <v>64</v>
      </c>
    </row>
    <row r="33" ht="12.75">
      <c r="A33" t="s">
        <v>65</v>
      </c>
    </row>
    <row r="34" ht="12.75">
      <c r="A34" t="s">
        <v>41</v>
      </c>
    </row>
    <row r="35" ht="12.75">
      <c r="A35" t="s">
        <v>31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Künzi</dc:creator>
  <cp:keywords/>
  <dc:description/>
  <cp:lastModifiedBy>Stefan Hirt</cp:lastModifiedBy>
  <cp:lastPrinted>2017-08-25T05:50:47Z</cp:lastPrinted>
  <dcterms:created xsi:type="dcterms:W3CDTF">2008-02-02T09:48:53Z</dcterms:created>
  <dcterms:modified xsi:type="dcterms:W3CDTF">2018-12-19T11:22:00Z</dcterms:modified>
  <cp:category/>
  <cp:version/>
  <cp:contentType/>
  <cp:contentStatus/>
</cp:coreProperties>
</file>