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.feijoo\Desktop\"/>
    </mc:Choice>
  </mc:AlternateContent>
  <xr:revisionPtr revIDLastSave="0" documentId="13_ncr:1_{785E83ED-8296-4E9E-8B7D-F5EC8ED44528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Tabelle1!$A$10:$L$76</definedName>
    <definedName name="_xlnm.Print_Titles" localSheetId="0">Tabelle1!$1:$9</definedName>
  </definedNames>
  <calcPr calcId="191029"/>
</workbook>
</file>

<file path=xl/calcChain.xml><?xml version="1.0" encoding="utf-8"?>
<calcChain xmlns="http://schemas.openxmlformats.org/spreadsheetml/2006/main">
  <c r="B15" i="2" l="1"/>
  <c r="C14" i="2"/>
  <c r="D14" i="2" s="1"/>
  <c r="C13" i="2"/>
  <c r="D13" i="2" s="1"/>
  <c r="C12" i="2"/>
  <c r="D12" i="2" s="1"/>
  <c r="C11" i="2"/>
  <c r="D11" i="2" s="1"/>
  <c r="C10" i="2"/>
  <c r="D10" i="2" s="1"/>
  <c r="C9" i="2"/>
  <c r="C15" i="2" s="1"/>
  <c r="L75" i="1"/>
  <c r="K75" i="1"/>
  <c r="J75" i="1"/>
  <c r="I75" i="1"/>
  <c r="H75" i="1"/>
  <c r="G75" i="1"/>
  <c r="F75" i="1"/>
  <c r="E75" i="1"/>
  <c r="D75" i="1"/>
  <c r="C75" i="1"/>
  <c r="B75" i="1"/>
  <c r="D15" i="2" l="1"/>
  <c r="D9" i="2"/>
</calcChain>
</file>

<file path=xl/sharedStrings.xml><?xml version="1.0" encoding="utf-8"?>
<sst xmlns="http://schemas.openxmlformats.org/spreadsheetml/2006/main" count="117" uniqueCount="99">
  <si>
    <t>BGSA-Statistik 2020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</si>
  <si>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</si>
  <si>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</si>
  <si>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</si>
  <si>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</si>
  <si>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</si>
  <si>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</si>
  <si>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</si>
  <si>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</si>
  <si>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</si>
  <si>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</si>
  <si>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</si>
  <si>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</si>
  <si>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</si>
  <si>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</si>
  <si>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Reinigung</t>
  </si>
  <si>
    <t>Unterricht</t>
  </si>
  <si>
    <t>Land- Forstwirtschaft</t>
  </si>
  <si>
    <t>Diverses</t>
  </si>
  <si>
    <t>Kaufmännische Berufe</t>
  </si>
  <si>
    <t>Unternehmensbezogene Dienstleistungen</t>
  </si>
  <si>
    <t>Sicherheit</t>
  </si>
  <si>
    <t>Reinigungsgewerbe West - CH</t>
  </si>
  <si>
    <t>Coiffure Gewerbe</t>
  </si>
  <si>
    <t>Reinigung PK</t>
  </si>
  <si>
    <t>Transportgewerbe</t>
  </si>
  <si>
    <t>Informatik</t>
  </si>
  <si>
    <t>Innendekorateure</t>
  </si>
  <si>
    <t>Hauswirtschaft</t>
  </si>
  <si>
    <t>AWA Auswertung für den Bereich BGSA - 2020</t>
  </si>
  <si>
    <t>Einhaltung der Melde- und Bewill.pflichten gem. Ausl.recht, Soz.vers.-/Quellenst.-/und MWST-Recht</t>
  </si>
  <si>
    <t>Anzahl Kontrollen</t>
  </si>
  <si>
    <t>Mind. 1 Verdacht Soz/Ausl/ Quellen-steuer</t>
  </si>
  <si>
    <t>Aufgrund eines Verdachtes gegen …</t>
  </si>
  <si>
    <t>Branche</t>
  </si>
  <si>
    <t>Betrieb</t>
  </si>
  <si>
    <t>Person</t>
  </si>
  <si>
    <t>Arbeit-nehmer</t>
  </si>
  <si>
    <t>Selb-ständige</t>
  </si>
  <si>
    <t>Soz/Ausl/ Quellen-steuer</t>
  </si>
  <si>
    <t>MwSt</t>
  </si>
  <si>
    <t>Sozial-versicher-ung</t>
  </si>
  <si>
    <t>Ausländer-recht</t>
  </si>
  <si>
    <t>Quellen-steuer</t>
  </si>
  <si>
    <t>Gebäudehüllengewerbe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</si>
  <si>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</si>
  <si>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</si>
  <si>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</si>
  <si>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</si>
  <si>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</si>
  <si>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</si>
  <si>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</si>
  <si>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</si>
  <si>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</si>
  <si>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</si>
  <si>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</si>
  <si>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</si>
  <si>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Carrosseriegewerbe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</si>
  <si>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</si>
  <si>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</si>
  <si>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</si>
  <si>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</si>
  <si>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</si>
  <si>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</si>
  <si>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Gärtnergewerbe</t>
  </si>
  <si>
    <t>Ind.+Un.Böden</t>
  </si>
  <si>
    <t>Parkettgewerbe</t>
  </si>
  <si>
    <t>Land-Forstwirtschaft</t>
  </si>
  <si>
    <t>Personenverleih</t>
  </si>
  <si>
    <t>Autogewerbe</t>
  </si>
  <si>
    <t>Detailhandel</t>
  </si>
  <si>
    <t>Maschinenbau</t>
  </si>
  <si>
    <t>Unterneh.-bezogene Dienstl.</t>
  </si>
  <si>
    <t>Gastro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</si>
  <si>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</si>
  <si>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</si>
  <si>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</si>
  <si>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</si>
  <si>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</si>
  <si>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</si>
  <si>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</si>
  <si>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</si>
  <si>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</si>
  <si>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</si>
  <si>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</si>
  <si>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</si>
  <si>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West-CH</t>
  </si>
  <si>
    <t>Buchhandel Deutsch-CH</t>
  </si>
  <si>
    <t>Bodenleger</t>
  </si>
  <si>
    <t>Baugewerbe</t>
  </si>
  <si>
    <t>Hafnergewerbe</t>
  </si>
  <si>
    <t>Personenbez. Dienstleistung</t>
  </si>
  <si>
    <t>Erotik</t>
  </si>
  <si>
    <t>Event- und Messebau</t>
  </si>
  <si>
    <t>Ladengastro</t>
  </si>
  <si>
    <t>Lebensmittel/Kosmetik</t>
  </si>
  <si>
    <t>Kita-BetreuerIn</t>
  </si>
  <si>
    <t>Betonwarenindustrie</t>
  </si>
  <si>
    <t>Zeitraum: 01.01.2020 bis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</si>
</sst>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A7D00"/>
      <name val="Arial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6" borderId="28"/>
    <xf numFmtId="0" fontId="14" fillId="6" borderId="28"/>
  </cellStyleXfs>
  <cellXfs count="64">
    <xf numFmtId="0" fontId="13" fillId="6" borderId="28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/>
    <xf numFmtId="0" fontId="5" fillId="2" borderId="4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center" textRotation="90" wrapText="1"/>
    </xf>
    <xf numFmtId="0" fontId="6" fillId="3" borderId="6" xfId="0" applyNumberFormat="1" applyFont="1" applyFill="1" applyBorder="1" applyAlignment="1">
      <alignment horizontal="center" textRotation="90" wrapText="1"/>
    </xf>
    <xf numFmtId="0" fontId="9" fillId="0" borderId="0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 textRotation="90" wrapText="1"/>
    </xf>
    <xf numFmtId="0" fontId="6" fillId="4" borderId="7" xfId="0" applyNumberFormat="1" applyFont="1" applyFill="1" applyBorder="1" applyAlignment="1">
      <alignment horizontal="center" textRotation="90" wrapText="1"/>
    </xf>
    <xf numFmtId="0" fontId="12" fillId="0" borderId="4" xfId="0" applyNumberFormat="1" applyFont="1" applyFill="1" applyBorder="1" applyAlignment="1">
      <alignment horizontal="left"/>
    </xf>
    <xf numFmtId="0" fontId="12" fillId="0" borderId="4" xfId="0" applyNumberFormat="1" applyFont="1" applyFill="1" applyBorder="1" applyAlignment="1">
      <alignment horizontal="right"/>
    </xf>
    <xf numFmtId="0" fontId="12" fillId="0" borderId="0" xfId="0" applyNumberFormat="1" applyFont="1" applyFill="1" applyBorder="1"/>
    <xf numFmtId="0" fontId="6" fillId="3" borderId="7" xfId="0" applyNumberFormat="1" applyFont="1" applyFill="1" applyBorder="1" applyAlignment="1">
      <alignment horizontal="center" textRotation="90" wrapText="1"/>
    </xf>
    <xf numFmtId="0" fontId="5" fillId="0" borderId="0" xfId="0" applyNumberFormat="1" applyFont="1" applyFill="1" applyBorder="1"/>
    <xf numFmtId="0" fontId="5" fillId="7" borderId="8" xfId="0" applyNumberFormat="1" applyFont="1" applyFill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/>
    <xf numFmtId="0" fontId="11" fillId="0" borderId="4" xfId="0" applyNumberFormat="1" applyFont="1" applyFill="1" applyBorder="1" applyAlignment="1">
      <alignment wrapText="1"/>
    </xf>
    <xf numFmtId="10" fontId="0" fillId="0" borderId="4" xfId="0" applyNumberFormat="1" applyFont="1" applyFill="1" applyBorder="1"/>
    <xf numFmtId="0" fontId="10" fillId="8" borderId="28" xfId="1" applyFont="1" applyFill="1"/>
    <xf numFmtId="0" fontId="7" fillId="0" borderId="4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8" fillId="0" borderId="18" xfId="0" applyNumberFormat="1" applyFont="1" applyFill="1" applyBorder="1" applyAlignment="1">
      <alignment horizontal="left" vertical="center"/>
    </xf>
    <xf numFmtId="0" fontId="8" fillId="0" borderId="19" xfId="0" applyNumberFormat="1" applyFont="1" applyFill="1" applyBorder="1" applyAlignment="1">
      <alignment horizontal="left" vertical="center"/>
    </xf>
    <xf numFmtId="0" fontId="8" fillId="0" borderId="2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3" borderId="2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6" fillId="4" borderId="22" xfId="0" applyNumberFormat="1" applyFont="1" applyFill="1" applyBorder="1" applyAlignment="1">
      <alignment horizontal="center" textRotation="90" wrapText="1"/>
    </xf>
    <xf numFmtId="0" fontId="7" fillId="0" borderId="23" xfId="0" applyNumberFormat="1" applyFont="1" applyFill="1" applyBorder="1" applyAlignment="1">
      <alignment horizontal="center" textRotation="90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2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5" fillId="4" borderId="24" xfId="0" applyNumberFormat="1" applyFont="1" applyFill="1" applyBorder="1" applyAlignment="1">
      <alignment horizontal="center" vertical="center" textRotation="1" wrapText="1"/>
    </xf>
    <xf numFmtId="0" fontId="5" fillId="4" borderId="25" xfId="0" applyNumberFormat="1" applyFont="1" applyFill="1" applyBorder="1" applyAlignment="1">
      <alignment horizontal="center" vertical="center" textRotation="1" wrapText="1"/>
    </xf>
    <xf numFmtId="0" fontId="5" fillId="3" borderId="26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5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textRotation="90" wrapText="1"/>
    </xf>
    <xf numFmtId="0" fontId="6" fillId="5" borderId="15" xfId="0" applyNumberFormat="1" applyFont="1" applyFill="1" applyBorder="1" applyAlignment="1">
      <alignment horizontal="center" textRotation="90" wrapText="1"/>
    </xf>
    <xf numFmtId="0" fontId="6" fillId="5" borderId="16" xfId="0" applyNumberFormat="1" applyFont="1" applyFill="1" applyBorder="1" applyAlignment="1">
      <alignment horizontal="center" textRotation="90" wrapText="1"/>
    </xf>
    <xf numFmtId="0" fontId="6" fillId="5" borderId="17" xfId="0" applyNumberFormat="1" applyFont="1" applyFill="1" applyBorder="1" applyAlignment="1">
      <alignment horizontal="center" textRotation="90" wrapText="1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zoomScaleNormal="100" workbookViewId="0">
      <selection activeCell="A42" sqref="A42:XFD42"/>
    </sheetView>
  </sheetViews>
  <sheetFormatPr baseColWidth="10" defaultRowHeight="13.2" x14ac:dyDescent="0.25"/>
  <cols>
    <col min="1" max="1" width="22.6640625" style="1" customWidth="1"/>
    <col min="2" max="4" width="7.44140625" style="1" customWidth="1"/>
    <col min="5" max="12" width="6.5546875" style="1" customWidth="1"/>
  </cols>
  <sheetData>
    <row r="1" spans="1:12" ht="25.5" customHeight="1" x14ac:dyDescent="0.25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6" customHeight="1" x14ac:dyDescent="0.4">
      <c r="A2" s="2"/>
      <c r="B2" s="2"/>
      <c r="C2" s="2"/>
      <c r="D2" s="3"/>
      <c r="E2" s="3"/>
      <c r="F2" s="3"/>
      <c r="G2" s="2"/>
      <c r="H2" s="2"/>
      <c r="I2" s="2"/>
      <c r="J2" s="2"/>
      <c r="K2" s="2"/>
      <c r="L2" s="2"/>
    </row>
    <row r="3" spans="1:12" ht="16.5" customHeight="1" x14ac:dyDescent="0.25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5.2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6.25" customHeight="1" x14ac:dyDescent="0.25">
      <c r="A5" s="6"/>
      <c r="B5" s="54" t="s">
        <v>31</v>
      </c>
      <c r="C5" s="55"/>
      <c r="D5" s="56"/>
      <c r="E5" s="41" t="s">
        <v>32</v>
      </c>
      <c r="F5" s="41"/>
      <c r="G5" s="43" t="s">
        <v>33</v>
      </c>
      <c r="H5" s="44"/>
      <c r="I5" s="44"/>
      <c r="J5" s="44"/>
      <c r="K5" s="44"/>
      <c r="L5" s="45"/>
    </row>
    <row r="6" spans="1:12" ht="54.75" customHeight="1" x14ac:dyDescent="0.25">
      <c r="A6" s="7"/>
      <c r="B6" s="57"/>
      <c r="C6" s="58"/>
      <c r="D6" s="59"/>
      <c r="E6" s="42"/>
      <c r="F6" s="42"/>
      <c r="G6" s="46"/>
      <c r="H6" s="47"/>
      <c r="I6" s="47"/>
      <c r="J6" s="47"/>
      <c r="K6" s="47"/>
      <c r="L6" s="48"/>
    </row>
    <row r="7" spans="1:12" ht="21" customHeight="1" x14ac:dyDescent="0.25">
      <c r="A7" s="8" t="s">
        <v>34</v>
      </c>
      <c r="B7" s="39" t="s">
        <v>35</v>
      </c>
      <c r="C7" s="49" t="s">
        <v>36</v>
      </c>
      <c r="D7" s="50"/>
      <c r="E7" s="60" t="s">
        <v>35</v>
      </c>
      <c r="F7" s="62" t="s">
        <v>36</v>
      </c>
      <c r="G7" s="37" t="s">
        <v>35</v>
      </c>
      <c r="H7" s="38"/>
      <c r="I7" s="51" t="s">
        <v>36</v>
      </c>
      <c r="J7" s="52"/>
      <c r="K7" s="52"/>
      <c r="L7" s="53"/>
    </row>
    <row r="8" spans="1:12" ht="49.5" customHeight="1" x14ac:dyDescent="0.25">
      <c r="A8" s="9"/>
      <c r="B8" s="40"/>
      <c r="C8" s="15" t="s">
        <v>37</v>
      </c>
      <c r="D8" s="16" t="s">
        <v>38</v>
      </c>
      <c r="E8" s="61"/>
      <c r="F8" s="63"/>
      <c r="G8" s="12" t="s">
        <v>39</v>
      </c>
      <c r="H8" s="13" t="s">
        <v>40</v>
      </c>
      <c r="I8" s="12" t="s">
        <v>39</v>
      </c>
      <c r="J8" s="13" t="s">
        <v>41</v>
      </c>
      <c r="K8" s="13" t="s">
        <v>42</v>
      </c>
      <c r="L8" s="20" t="s">
        <v>43</v>
      </c>
    </row>
    <row r="9" spans="1:12" ht="15.75" customHeight="1" x14ac:dyDescent="0.3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</row>
    <row r="10" spans="1:12" s="19" customFormat="1" ht="9.75" customHeight="1" x14ac:dyDescent="0.2">
      <c r="A10" s="29" t="s">
        <v>44</v>
      </c>
      <c r="B10" s="18">
        <v>1</v>
      </c>
      <c r="C10" s="18">
        <v>3</v>
      </c>
      <c r="D10" s="18">
        <v>1</v>
      </c>
      <c r="E10" s="18">
        <v>1</v>
      </c>
      <c r="F10" s="18">
        <v>3</v>
      </c>
      <c r="G10" s="18">
        <v>1</v>
      </c>
      <c r="H10" s="18">
        <v>1</v>
      </c>
      <c r="I10" s="18">
        <v>3</v>
      </c>
      <c r="J10" s="18">
        <v>1</v>
      </c>
      <c r="K10" s="18">
        <v>3</v>
      </c>
      <c r="L10" s="18">
        <v>1</v>
      </c>
    </row>
    <row r="11" spans="1:12" s="19" customFormat="1" ht="9.75" customHeight="1" x14ac:dyDescent="0.2">
      <c r="A11" s="17" t="s">
        <v>45</v>
      </c>
      <c r="B11" s="18">
        <v>2</v>
      </c>
      <c r="C11" s="18">
        <v>6</v>
      </c>
      <c r="D11" s="18"/>
      <c r="E11" s="18">
        <v>2</v>
      </c>
      <c r="F11" s="18">
        <v>6</v>
      </c>
      <c r="G11" s="18">
        <v>2</v>
      </c>
      <c r="H11" s="18"/>
      <c r="I11" s="18">
        <v>6</v>
      </c>
      <c r="J11" s="18">
        <v>1</v>
      </c>
      <c r="K11" s="18">
        <v>1</v>
      </c>
      <c r="L11" s="18">
        <v>1</v>
      </c>
    </row>
    <row r="12" spans="1:12" s="19" customFormat="1" ht="9.75" customHeight="1" x14ac:dyDescent="0.2">
      <c r="A12" s="17" t="s">
        <v>46</v>
      </c>
      <c r="B12" s="18">
        <v>6</v>
      </c>
      <c r="C12" s="18">
        <v>9</v>
      </c>
      <c r="D12" s="18"/>
      <c r="E12" s="18">
        <v>6</v>
      </c>
      <c r="F12" s="18">
        <v>9</v>
      </c>
      <c r="G12" s="18">
        <v>6</v>
      </c>
      <c r="H12" s="18"/>
      <c r="I12" s="18">
        <v>9</v>
      </c>
      <c r="J12" s="18">
        <v>1</v>
      </c>
      <c r="K12" s="18">
        <v>1</v>
      </c>
      <c r="L12" s="18">
        <v>4</v>
      </c>
    </row>
    <row r="13" spans="1:12" s="19" customFormat="1" ht="9.75" customHeight="1" x14ac:dyDescent="0.2">
      <c r="A13" s="17" t="s">
        <v>47</v>
      </c>
      <c r="B13" s="18">
        <v>3</v>
      </c>
      <c r="C13" s="18">
        <v>6</v>
      </c>
      <c r="D13" s="18"/>
      <c r="E13" s="18">
        <v>3</v>
      </c>
      <c r="F13" s="18">
        <v>6</v>
      </c>
      <c r="G13" s="18">
        <v>3</v>
      </c>
      <c r="H13" s="18">
        <v>1</v>
      </c>
      <c r="I13" s="18">
        <v>6</v>
      </c>
      <c r="J13" s="18"/>
      <c r="K13" s="18"/>
      <c r="L13" s="18">
        <v>2</v>
      </c>
    </row>
    <row r="14" spans="1:12" s="19" customFormat="1" ht="9.75" customHeight="1" x14ac:dyDescent="0.2">
      <c r="A14" s="17" t="s">
        <v>48</v>
      </c>
      <c r="B14" s="18">
        <v>66</v>
      </c>
      <c r="C14" s="18">
        <v>153</v>
      </c>
      <c r="D14" s="18">
        <v>2</v>
      </c>
      <c r="E14" s="18">
        <v>66</v>
      </c>
      <c r="F14" s="18">
        <v>153</v>
      </c>
      <c r="G14" s="18">
        <v>64</v>
      </c>
      <c r="H14" s="18">
        <v>14</v>
      </c>
      <c r="I14" s="18">
        <v>134</v>
      </c>
      <c r="J14" s="18">
        <v>15</v>
      </c>
      <c r="K14" s="18">
        <v>18</v>
      </c>
      <c r="L14" s="18">
        <v>44</v>
      </c>
    </row>
    <row r="15" spans="1:12" s="19" customFormat="1" ht="9.75" customHeight="1" x14ac:dyDescent="0.2">
      <c r="A15" s="17" t="s">
        <v>49</v>
      </c>
      <c r="B15" s="18">
        <v>13</v>
      </c>
      <c r="C15" s="18">
        <v>26</v>
      </c>
      <c r="D15" s="18">
        <v>5</v>
      </c>
      <c r="E15" s="18">
        <v>13</v>
      </c>
      <c r="F15" s="18">
        <v>26</v>
      </c>
      <c r="G15" s="18">
        <v>12</v>
      </c>
      <c r="H15" s="18">
        <v>3</v>
      </c>
      <c r="I15" s="18">
        <v>20</v>
      </c>
      <c r="J15" s="18">
        <v>5</v>
      </c>
      <c r="K15" s="18">
        <v>5</v>
      </c>
      <c r="L15" s="18">
        <v>10</v>
      </c>
    </row>
    <row r="16" spans="1:12" s="19" customFormat="1" ht="9.75" customHeight="1" x14ac:dyDescent="0.2">
      <c r="A16" s="17" t="s">
        <v>50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9" customFormat="1" ht="9.75" customHeight="1" x14ac:dyDescent="0.2">
      <c r="A17" s="17" t="s">
        <v>51</v>
      </c>
      <c r="B17" s="18">
        <v>3</v>
      </c>
      <c r="C17" s="18">
        <v>6</v>
      </c>
      <c r="D17" s="18"/>
      <c r="E17" s="18">
        <v>3</v>
      </c>
      <c r="F17" s="18">
        <v>6</v>
      </c>
      <c r="G17" s="18">
        <v>3</v>
      </c>
      <c r="H17" s="18"/>
      <c r="I17" s="18">
        <v>6</v>
      </c>
      <c r="J17" s="18"/>
      <c r="K17" s="18"/>
      <c r="L17" s="18">
        <v>2</v>
      </c>
    </row>
    <row r="18" spans="1:12" s="19" customFormat="1" ht="9.75" customHeight="1" x14ac:dyDescent="0.2">
      <c r="A18" s="17" t="s">
        <v>52</v>
      </c>
      <c r="B18" s="18">
        <v>11</v>
      </c>
      <c r="C18" s="18">
        <v>18</v>
      </c>
      <c r="D18" s="18">
        <v>3</v>
      </c>
      <c r="E18" s="18">
        <v>11</v>
      </c>
      <c r="F18" s="18">
        <v>18</v>
      </c>
      <c r="G18" s="18">
        <v>10</v>
      </c>
      <c r="H18" s="18">
        <v>2</v>
      </c>
      <c r="I18" s="18">
        <v>16</v>
      </c>
      <c r="J18" s="18">
        <v>1</v>
      </c>
      <c r="K18" s="18">
        <v>1</v>
      </c>
      <c r="L18" s="18">
        <v>5</v>
      </c>
    </row>
    <row r="19" spans="1:12" s="19" customFormat="1" ht="9.75" customHeight="1" x14ac:dyDescent="0.2">
      <c r="A19" s="17" t="s">
        <v>53</v>
      </c>
      <c r="B19" s="18">
        <v>1</v>
      </c>
      <c r="C19" s="18">
        <v>1</v>
      </c>
      <c r="D19" s="18"/>
      <c r="E19" s="18">
        <v>1</v>
      </c>
      <c r="F19" s="18">
        <v>1</v>
      </c>
      <c r="G19" s="18">
        <v>1</v>
      </c>
      <c r="H19" s="18"/>
      <c r="I19" s="18">
        <v>1</v>
      </c>
      <c r="J19" s="18"/>
      <c r="K19" s="18"/>
      <c r="L19" s="18">
        <v>1</v>
      </c>
    </row>
    <row r="20" spans="1:12" s="19" customFormat="1" ht="9.75" customHeight="1" x14ac:dyDescent="0.2">
      <c r="A20" s="17" t="s">
        <v>54</v>
      </c>
      <c r="B20" s="18">
        <v>4</v>
      </c>
      <c r="C20" s="18">
        <v>9</v>
      </c>
      <c r="D20" s="18"/>
      <c r="E20" s="18">
        <v>4</v>
      </c>
      <c r="F20" s="18">
        <v>9</v>
      </c>
      <c r="G20" s="18">
        <v>4</v>
      </c>
      <c r="H20" s="18"/>
      <c r="I20" s="18">
        <v>9</v>
      </c>
      <c r="J20" s="18">
        <v>1</v>
      </c>
      <c r="K20" s="18">
        <v>1</v>
      </c>
      <c r="L20" s="18">
        <v>3</v>
      </c>
    </row>
    <row r="21" spans="1:12" s="19" customFormat="1" ht="9.75" customHeight="1" x14ac:dyDescent="0.2">
      <c r="A21" s="17" t="s">
        <v>55</v>
      </c>
      <c r="B21" s="18">
        <v>12</v>
      </c>
      <c r="C21" s="18">
        <v>25</v>
      </c>
      <c r="D21" s="18">
        <v>1</v>
      </c>
      <c r="E21" s="18">
        <v>12</v>
      </c>
      <c r="F21" s="18">
        <v>25</v>
      </c>
      <c r="G21" s="18">
        <v>12</v>
      </c>
      <c r="H21" s="18">
        <v>2</v>
      </c>
      <c r="I21" s="18">
        <v>25</v>
      </c>
      <c r="J21" s="18">
        <v>3</v>
      </c>
      <c r="K21" s="18">
        <v>3</v>
      </c>
      <c r="L21" s="18">
        <v>9</v>
      </c>
    </row>
    <row r="22" spans="1:12" s="19" customFormat="1" ht="9.75" customHeight="1" x14ac:dyDescent="0.2">
      <c r="A22" s="17" t="s">
        <v>56</v>
      </c>
      <c r="B22" s="18">
        <v>5</v>
      </c>
      <c r="C22" s="18">
        <v>11</v>
      </c>
      <c r="D22" s="18">
        <v>1</v>
      </c>
      <c r="E22" s="18">
        <v>5</v>
      </c>
      <c r="F22" s="18">
        <v>11</v>
      </c>
      <c r="G22" s="18">
        <v>5</v>
      </c>
      <c r="H22" s="18">
        <v>1</v>
      </c>
      <c r="I22" s="18">
        <v>11</v>
      </c>
      <c r="J22" s="18"/>
      <c r="K22" s="18"/>
      <c r="L22" s="18">
        <v>3</v>
      </c>
    </row>
    <row r="23" spans="1:12" s="19" customFormat="1" ht="9.75" customHeight="1" x14ac:dyDescent="0.2">
      <c r="A23" s="17" t="s">
        <v>57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9" customFormat="1" ht="9.75" customHeight="1" x14ac:dyDescent="0.2">
      <c r="A24" s="17" t="s">
        <v>21</v>
      </c>
      <c r="B24" s="18">
        <v>4</v>
      </c>
      <c r="C24" s="18">
        <v>15</v>
      </c>
      <c r="D24" s="18">
        <v>1</v>
      </c>
      <c r="E24" s="18">
        <v>4</v>
      </c>
      <c r="F24" s="18">
        <v>15</v>
      </c>
      <c r="G24" s="18">
        <v>2</v>
      </c>
      <c r="H24" s="18">
        <v>1</v>
      </c>
      <c r="I24" s="18">
        <v>6</v>
      </c>
      <c r="J24" s="18"/>
      <c r="K24" s="18"/>
      <c r="L24" s="18"/>
    </row>
    <row r="25" spans="1:12" s="19" customFormat="1" ht="9.75" customHeight="1" x14ac:dyDescent="0.2">
      <c r="A25" s="17" t="s">
        <v>58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9" customFormat="1" ht="9.75" customHeight="1" x14ac:dyDescent="0.2">
      <c r="A26" s="17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19" customFormat="1" ht="9.75" customHeight="1" x14ac:dyDescent="0.2">
      <c r="A27" s="17" t="s">
        <v>60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19" customFormat="1" ht="9.75" customHeight="1" x14ac:dyDescent="0.2">
      <c r="A28" s="17" t="s">
        <v>24</v>
      </c>
      <c r="B28" s="18">
        <v>3</v>
      </c>
      <c r="C28" s="18">
        <v>6</v>
      </c>
      <c r="D28" s="18">
        <v>1</v>
      </c>
      <c r="E28" s="18">
        <v>3</v>
      </c>
      <c r="F28" s="18">
        <v>6</v>
      </c>
      <c r="G28" s="18">
        <v>3</v>
      </c>
      <c r="H28" s="18">
        <v>1</v>
      </c>
      <c r="I28" s="18">
        <v>6</v>
      </c>
      <c r="J28" s="18"/>
      <c r="K28" s="18"/>
      <c r="L28" s="18">
        <v>1</v>
      </c>
    </row>
    <row r="29" spans="1:12" s="19" customFormat="1" ht="9.75" customHeight="1" x14ac:dyDescent="0.2">
      <c r="A29" s="17" t="s">
        <v>61</v>
      </c>
      <c r="B29" s="18">
        <v>6</v>
      </c>
      <c r="C29" s="18">
        <v>10</v>
      </c>
      <c r="D29" s="18"/>
      <c r="E29" s="18">
        <v>7</v>
      </c>
      <c r="F29" s="18">
        <v>11</v>
      </c>
      <c r="G29" s="18">
        <v>7</v>
      </c>
      <c r="H29" s="18">
        <v>3</v>
      </c>
      <c r="I29" s="18">
        <v>9</v>
      </c>
      <c r="J29" s="18">
        <v>3</v>
      </c>
      <c r="K29" s="18">
        <v>3</v>
      </c>
      <c r="L29" s="18">
        <v>3</v>
      </c>
    </row>
    <row r="30" spans="1:12" s="19" customFormat="1" ht="9.75" customHeight="1" x14ac:dyDescent="0.2">
      <c r="A30" s="17" t="s">
        <v>62</v>
      </c>
      <c r="B30" s="18">
        <v>1</v>
      </c>
      <c r="C30" s="18">
        <v>2</v>
      </c>
      <c r="D30" s="18"/>
      <c r="E30" s="18">
        <v>1</v>
      </c>
      <c r="F30" s="18">
        <v>2</v>
      </c>
      <c r="G30" s="18">
        <v>1</v>
      </c>
      <c r="H30" s="18"/>
      <c r="I30" s="18">
        <v>2</v>
      </c>
      <c r="J30" s="18">
        <v>1</v>
      </c>
      <c r="K30" s="18">
        <v>1</v>
      </c>
      <c r="L30" s="18">
        <v>1</v>
      </c>
    </row>
    <row r="31" spans="1:12" s="19" customFormat="1" ht="9.75" customHeight="1" x14ac:dyDescent="0.2">
      <c r="A31" s="17" t="s">
        <v>63</v>
      </c>
      <c r="B31" s="18">
        <v>36</v>
      </c>
      <c r="C31" s="18">
        <v>66</v>
      </c>
      <c r="D31" s="18">
        <v>1</v>
      </c>
      <c r="E31" s="18">
        <v>38</v>
      </c>
      <c r="F31" s="18">
        <v>70</v>
      </c>
      <c r="G31" s="18">
        <v>36</v>
      </c>
      <c r="H31" s="18">
        <v>3</v>
      </c>
      <c r="I31" s="18">
        <v>67</v>
      </c>
      <c r="J31" s="18">
        <v>13</v>
      </c>
      <c r="K31" s="18">
        <v>18</v>
      </c>
      <c r="L31" s="18">
        <v>26</v>
      </c>
    </row>
    <row r="32" spans="1:12" s="19" customFormat="1" ht="9.75" customHeight="1" x14ac:dyDescent="0.2">
      <c r="A32" s="29" t="s">
        <v>23</v>
      </c>
      <c r="B32" s="18">
        <v>13</v>
      </c>
      <c r="C32" s="18">
        <v>43</v>
      </c>
      <c r="D32" s="18">
        <v>6</v>
      </c>
      <c r="E32" s="18">
        <v>13</v>
      </c>
      <c r="F32" s="18">
        <v>43</v>
      </c>
      <c r="G32" s="18">
        <v>13</v>
      </c>
      <c r="H32" s="18">
        <v>2</v>
      </c>
      <c r="I32" s="18">
        <v>41</v>
      </c>
      <c r="J32" s="18">
        <v>7</v>
      </c>
      <c r="K32" s="18">
        <v>10</v>
      </c>
      <c r="L32" s="18">
        <v>12</v>
      </c>
    </row>
    <row r="33" spans="1:12" s="19" customFormat="1" ht="9.75" customHeight="1" x14ac:dyDescent="0.2">
      <c r="A33" s="17" t="s">
        <v>64</v>
      </c>
      <c r="B33" s="18">
        <v>46</v>
      </c>
      <c r="C33" s="18">
        <v>163</v>
      </c>
      <c r="D33" s="18">
        <v>6</v>
      </c>
      <c r="E33" s="18">
        <v>46</v>
      </c>
      <c r="F33" s="18">
        <v>162</v>
      </c>
      <c r="G33" s="18">
        <v>14</v>
      </c>
      <c r="H33" s="18">
        <v>3</v>
      </c>
      <c r="I33" s="18">
        <v>29</v>
      </c>
      <c r="J33" s="18">
        <v>2</v>
      </c>
      <c r="K33" s="18">
        <v>2</v>
      </c>
      <c r="L33" s="18">
        <v>7</v>
      </c>
    </row>
    <row r="34" spans="1:12" s="19" customFormat="1" ht="9.75" customHeight="1" x14ac:dyDescent="0.2">
      <c r="A34" s="17" t="s">
        <v>65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19" customFormat="1" ht="9.75" customHeight="1" x14ac:dyDescent="0.2">
      <c r="A35" s="17" t="s">
        <v>27</v>
      </c>
      <c r="B35" s="18">
        <v>1</v>
      </c>
      <c r="C35" s="18">
        <v>5</v>
      </c>
      <c r="D35" s="18">
        <v>1</v>
      </c>
      <c r="E35" s="18">
        <v>1</v>
      </c>
      <c r="F35" s="18">
        <v>5</v>
      </c>
      <c r="G35" s="18">
        <v>1</v>
      </c>
      <c r="H35" s="18">
        <v>1</v>
      </c>
      <c r="I35" s="18">
        <v>5</v>
      </c>
      <c r="J35" s="18">
        <v>1</v>
      </c>
      <c r="K35" s="18">
        <v>1</v>
      </c>
      <c r="L35" s="18">
        <v>1</v>
      </c>
    </row>
    <row r="36" spans="1:12" s="19" customFormat="1" ht="9.75" customHeight="1" x14ac:dyDescent="0.2">
      <c r="A36" s="17" t="s">
        <v>66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s="19" customFormat="1" ht="9.75" customHeight="1" x14ac:dyDescent="0.2">
      <c r="A37" s="17" t="s">
        <v>15</v>
      </c>
      <c r="B37" s="18">
        <v>7</v>
      </c>
      <c r="C37" s="18">
        <v>23</v>
      </c>
      <c r="D37" s="18">
        <v>3</v>
      </c>
      <c r="E37" s="18">
        <v>7</v>
      </c>
      <c r="F37" s="18">
        <v>23</v>
      </c>
      <c r="G37" s="18">
        <v>7</v>
      </c>
      <c r="H37" s="18">
        <v>2</v>
      </c>
      <c r="I37" s="18">
        <v>23</v>
      </c>
      <c r="J37" s="18">
        <v>4</v>
      </c>
      <c r="K37" s="18">
        <v>10</v>
      </c>
      <c r="L37" s="18">
        <v>7</v>
      </c>
    </row>
    <row r="38" spans="1:12" s="19" customFormat="1" ht="9.75" customHeight="1" x14ac:dyDescent="0.2">
      <c r="A38" s="17" t="s">
        <v>16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s="19" customFormat="1" ht="9.75" customHeight="1" x14ac:dyDescent="0.2">
      <c r="A39" s="17" t="s">
        <v>67</v>
      </c>
      <c r="B39" s="18">
        <v>59</v>
      </c>
      <c r="C39" s="18">
        <v>90</v>
      </c>
      <c r="D39" s="18">
        <v>3</v>
      </c>
      <c r="E39" s="18">
        <v>59</v>
      </c>
      <c r="F39" s="18">
        <v>90</v>
      </c>
      <c r="G39" s="18">
        <v>57</v>
      </c>
      <c r="H39" s="18">
        <v>2</v>
      </c>
      <c r="I39" s="18">
        <v>82</v>
      </c>
      <c r="J39" s="18">
        <v>3</v>
      </c>
      <c r="K39" s="18">
        <v>3</v>
      </c>
      <c r="L39" s="18">
        <v>43</v>
      </c>
    </row>
    <row r="40" spans="1:12" s="19" customFormat="1" ht="9.75" customHeight="1" x14ac:dyDescent="0.2">
      <c r="A40" s="17" t="s">
        <v>68</v>
      </c>
      <c r="B40" s="18">
        <v>56</v>
      </c>
      <c r="C40" s="18">
        <v>69</v>
      </c>
      <c r="D40" s="18"/>
      <c r="E40" s="18">
        <v>56</v>
      </c>
      <c r="F40" s="18">
        <v>69</v>
      </c>
      <c r="G40" s="18">
        <v>14</v>
      </c>
      <c r="H40" s="18"/>
      <c r="I40" s="18">
        <v>24</v>
      </c>
      <c r="J40" s="18">
        <v>1</v>
      </c>
      <c r="K40" s="18">
        <v>1</v>
      </c>
      <c r="L40" s="18">
        <v>8</v>
      </c>
    </row>
    <row r="41" spans="1:12" s="19" customFormat="1" ht="9.75" customHeight="1" x14ac:dyDescent="0.2">
      <c r="A41" s="17" t="s">
        <v>14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19" customFormat="1" ht="9.75" customHeight="1" x14ac:dyDescent="0.2">
      <c r="A42" s="17" t="s">
        <v>25</v>
      </c>
      <c r="B42" s="18">
        <v>22</v>
      </c>
      <c r="C42" s="18">
        <v>88</v>
      </c>
      <c r="D42" s="18">
        <v>5</v>
      </c>
      <c r="E42" s="18">
        <v>22</v>
      </c>
      <c r="F42" s="18">
        <v>88</v>
      </c>
      <c r="G42" s="18">
        <v>17</v>
      </c>
      <c r="H42" s="18">
        <v>5</v>
      </c>
      <c r="I42" s="18">
        <v>62</v>
      </c>
      <c r="J42" s="18">
        <v>4</v>
      </c>
      <c r="K42" s="18">
        <v>5</v>
      </c>
      <c r="L42" s="18">
        <v>11</v>
      </c>
    </row>
    <row r="43" spans="1:12" s="19" customFormat="1" ht="9.75" customHeight="1" x14ac:dyDescent="0.2">
      <c r="A43" s="17" t="s">
        <v>18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19" customFormat="1" ht="9.75" customHeight="1" x14ac:dyDescent="0.2">
      <c r="A44" s="17" t="s">
        <v>69</v>
      </c>
      <c r="B44" s="18">
        <v>14</v>
      </c>
      <c r="C44" s="18">
        <v>36</v>
      </c>
      <c r="D44" s="18">
        <v>4</v>
      </c>
      <c r="E44" s="18">
        <v>14</v>
      </c>
      <c r="F44" s="18">
        <v>36</v>
      </c>
      <c r="G44" s="18">
        <v>12</v>
      </c>
      <c r="H44" s="18">
        <v>5</v>
      </c>
      <c r="I44" s="18">
        <v>26</v>
      </c>
      <c r="J44" s="18">
        <v>6</v>
      </c>
      <c r="K44" s="18">
        <v>6</v>
      </c>
      <c r="L44" s="18">
        <v>9</v>
      </c>
    </row>
    <row r="45" spans="1:12" s="19" customFormat="1" ht="9.75" customHeight="1" x14ac:dyDescent="0.2">
      <c r="A45" s="17" t="s">
        <v>26</v>
      </c>
      <c r="B45" s="18"/>
      <c r="C45" s="18">
        <v>1</v>
      </c>
      <c r="D45" s="18"/>
      <c r="E45" s="18"/>
      <c r="F45" s="18"/>
      <c r="G45" s="18"/>
      <c r="H45" s="18"/>
      <c r="I45" s="18"/>
      <c r="J45" s="18"/>
      <c r="K45" s="18"/>
      <c r="L45" s="18"/>
    </row>
    <row r="46" spans="1:12" s="19" customFormat="1" ht="9.75" customHeight="1" x14ac:dyDescent="0.2">
      <c r="A46" s="17" t="s">
        <v>70</v>
      </c>
      <c r="B46" s="18">
        <v>50</v>
      </c>
      <c r="C46" s="18">
        <v>155</v>
      </c>
      <c r="D46" s="18">
        <v>11</v>
      </c>
      <c r="E46" s="18">
        <v>50</v>
      </c>
      <c r="F46" s="18">
        <v>155</v>
      </c>
      <c r="G46" s="18">
        <v>33</v>
      </c>
      <c r="H46" s="18">
        <v>8</v>
      </c>
      <c r="I46" s="18">
        <v>91</v>
      </c>
      <c r="J46" s="18">
        <v>4</v>
      </c>
      <c r="K46" s="18">
        <v>7</v>
      </c>
      <c r="L46" s="18">
        <v>25</v>
      </c>
    </row>
    <row r="47" spans="1:12" s="19" customFormat="1" ht="9.75" customHeight="1" x14ac:dyDescent="0.2">
      <c r="A47" s="17" t="s">
        <v>71</v>
      </c>
      <c r="B47" s="18">
        <v>5</v>
      </c>
      <c r="C47" s="18">
        <v>5</v>
      </c>
      <c r="D47" s="18"/>
      <c r="E47" s="18">
        <v>5</v>
      </c>
      <c r="F47" s="18">
        <v>5</v>
      </c>
      <c r="G47" s="18">
        <v>2</v>
      </c>
      <c r="H47" s="18"/>
      <c r="I47" s="18">
        <v>2</v>
      </c>
      <c r="J47" s="18"/>
      <c r="K47" s="18"/>
      <c r="L47" s="18"/>
    </row>
    <row r="48" spans="1:12" s="19" customFormat="1" ht="9.75" customHeight="1" x14ac:dyDescent="0.2">
      <c r="A48" s="17" t="s">
        <v>19</v>
      </c>
      <c r="B48" s="18">
        <v>7</v>
      </c>
      <c r="C48" s="18">
        <v>7</v>
      </c>
      <c r="D48" s="18"/>
      <c r="E48" s="18">
        <v>7</v>
      </c>
      <c r="F48" s="18">
        <v>7</v>
      </c>
      <c r="G48" s="18"/>
      <c r="H48" s="18"/>
      <c r="I48" s="18"/>
      <c r="J48" s="18"/>
      <c r="K48" s="18"/>
      <c r="L48" s="18"/>
    </row>
    <row r="49" spans="1:12" s="19" customFormat="1" ht="9.75" customHeight="1" x14ac:dyDescent="0.2">
      <c r="A49" s="17" t="s">
        <v>72</v>
      </c>
      <c r="B49" s="18">
        <v>29</v>
      </c>
      <c r="C49" s="18">
        <v>53</v>
      </c>
      <c r="D49" s="18">
        <v>5</v>
      </c>
      <c r="E49" s="18">
        <v>29</v>
      </c>
      <c r="F49" s="18">
        <v>53</v>
      </c>
      <c r="G49" s="18">
        <v>22</v>
      </c>
      <c r="H49" s="18">
        <v>7</v>
      </c>
      <c r="I49" s="18">
        <v>45</v>
      </c>
      <c r="J49" s="18">
        <v>4</v>
      </c>
      <c r="K49" s="18">
        <v>8</v>
      </c>
      <c r="L49" s="18">
        <v>10</v>
      </c>
    </row>
    <row r="50" spans="1:12" s="19" customFormat="1" ht="9.75" customHeight="1" x14ac:dyDescent="0.2">
      <c r="A50" s="17" t="s">
        <v>73</v>
      </c>
      <c r="B50" s="18">
        <v>133</v>
      </c>
      <c r="C50" s="18">
        <v>565</v>
      </c>
      <c r="D50" s="18">
        <v>25</v>
      </c>
      <c r="E50" s="18">
        <v>135</v>
      </c>
      <c r="F50" s="18">
        <v>567</v>
      </c>
      <c r="G50" s="18">
        <v>124</v>
      </c>
      <c r="H50" s="18">
        <v>29</v>
      </c>
      <c r="I50" s="18">
        <v>493</v>
      </c>
      <c r="J50" s="18">
        <v>43</v>
      </c>
      <c r="K50" s="18">
        <v>65</v>
      </c>
      <c r="L50" s="18">
        <v>99</v>
      </c>
    </row>
    <row r="51" spans="1:12" s="19" customFormat="1" ht="9.75" customHeight="1" x14ac:dyDescent="0.2">
      <c r="A51" s="17" t="s">
        <v>74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s="19" customFormat="1" ht="9.75" customHeight="1" x14ac:dyDescent="0.2">
      <c r="A52" s="17" t="s">
        <v>75</v>
      </c>
      <c r="B52" s="18">
        <v>3</v>
      </c>
      <c r="C52" s="18">
        <v>5</v>
      </c>
      <c r="D52" s="18"/>
      <c r="E52" s="18">
        <v>3</v>
      </c>
      <c r="F52" s="18">
        <v>5</v>
      </c>
      <c r="G52" s="18">
        <v>1</v>
      </c>
      <c r="H52" s="18">
        <v>1</v>
      </c>
      <c r="I52" s="18">
        <v>3</v>
      </c>
      <c r="J52" s="18"/>
      <c r="K52" s="18"/>
      <c r="L52" s="18">
        <v>1</v>
      </c>
    </row>
    <row r="53" spans="1:12" s="19" customFormat="1" ht="9.75" customHeight="1" x14ac:dyDescent="0.2">
      <c r="A53" s="17" t="s">
        <v>76</v>
      </c>
      <c r="B53" s="18">
        <v>8</v>
      </c>
      <c r="C53" s="18">
        <v>15</v>
      </c>
      <c r="D53" s="18"/>
      <c r="E53" s="18">
        <v>8</v>
      </c>
      <c r="F53" s="18">
        <v>16</v>
      </c>
      <c r="G53" s="18">
        <v>2</v>
      </c>
      <c r="H53" s="18"/>
      <c r="I53" s="18">
        <v>1</v>
      </c>
      <c r="J53" s="18">
        <v>1</v>
      </c>
      <c r="K53" s="18">
        <v>1</v>
      </c>
      <c r="L53" s="18">
        <v>1</v>
      </c>
    </row>
    <row r="54" spans="1:12" s="19" customFormat="1" ht="9.75" customHeight="1" x14ac:dyDescent="0.2">
      <c r="A54" s="17" t="s">
        <v>28</v>
      </c>
      <c r="B54" s="18">
        <v>36</v>
      </c>
      <c r="C54" s="18">
        <v>50</v>
      </c>
      <c r="D54" s="18">
        <v>1</v>
      </c>
      <c r="E54" s="18">
        <v>36</v>
      </c>
      <c r="F54" s="18">
        <v>49</v>
      </c>
      <c r="G54" s="18">
        <v>36</v>
      </c>
      <c r="H54" s="18"/>
      <c r="I54" s="18">
        <v>48</v>
      </c>
      <c r="J54" s="18">
        <v>1</v>
      </c>
      <c r="K54" s="18">
        <v>3</v>
      </c>
      <c r="L54" s="18">
        <v>26</v>
      </c>
    </row>
    <row r="55" spans="1:12" s="19" customFormat="1" ht="9.75" customHeight="1" x14ac:dyDescent="0.2">
      <c r="A55" s="17" t="s">
        <v>77</v>
      </c>
      <c r="B55" s="18">
        <v>1</v>
      </c>
      <c r="C55" s="18">
        <v>1</v>
      </c>
      <c r="D55" s="18"/>
      <c r="E55" s="18">
        <v>1</v>
      </c>
      <c r="F55" s="18">
        <v>1</v>
      </c>
      <c r="G55" s="18"/>
      <c r="H55" s="18"/>
      <c r="I55" s="18"/>
      <c r="J55" s="18"/>
      <c r="K55" s="18"/>
      <c r="L55" s="18"/>
    </row>
    <row r="56" spans="1:12" s="19" customFormat="1" ht="9.75" customHeight="1" x14ac:dyDescent="0.2">
      <c r="A56" s="17" t="s">
        <v>78</v>
      </c>
      <c r="B56" s="18">
        <v>1</v>
      </c>
      <c r="C56" s="18">
        <v>5</v>
      </c>
      <c r="D56" s="18"/>
      <c r="E56" s="18">
        <v>1</v>
      </c>
      <c r="F56" s="18">
        <v>5</v>
      </c>
      <c r="G56" s="18">
        <v>1</v>
      </c>
      <c r="H56" s="18">
        <v>1</v>
      </c>
      <c r="I56" s="18">
        <v>5</v>
      </c>
      <c r="J56" s="18">
        <v>1</v>
      </c>
      <c r="K56" s="18">
        <v>1</v>
      </c>
      <c r="L56" s="18">
        <v>1</v>
      </c>
    </row>
    <row r="57" spans="1:12" s="19" customFormat="1" ht="9.75" customHeight="1" x14ac:dyDescent="0.2">
      <c r="A57" s="17" t="s">
        <v>79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s="19" customFormat="1" ht="9.75" customHeight="1" x14ac:dyDescent="0.2">
      <c r="A58" s="17" t="s">
        <v>80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19" customFormat="1" ht="9.75" customHeight="1" x14ac:dyDescent="0.2">
      <c r="A59" s="17" t="s">
        <v>81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19" customFormat="1" ht="9.75" customHeight="1" x14ac:dyDescent="0.2">
      <c r="A60" s="17" t="s">
        <v>82</v>
      </c>
      <c r="B60" s="18">
        <v>2</v>
      </c>
      <c r="C60" s="18">
        <v>4</v>
      </c>
      <c r="D60" s="18"/>
      <c r="E60" s="18">
        <v>2</v>
      </c>
      <c r="F60" s="18">
        <v>4</v>
      </c>
      <c r="G60" s="18"/>
      <c r="H60" s="18"/>
      <c r="I60" s="18"/>
      <c r="J60" s="18"/>
      <c r="K60" s="18"/>
      <c r="L60" s="18"/>
    </row>
    <row r="61" spans="1:12" s="19" customFormat="1" ht="9.75" customHeight="1" x14ac:dyDescent="0.2">
      <c r="A61" s="17" t="s">
        <v>83</v>
      </c>
      <c r="B61" s="18">
        <v>1</v>
      </c>
      <c r="C61" s="18">
        <v>2</v>
      </c>
      <c r="D61" s="18"/>
      <c r="E61" s="18">
        <v>1</v>
      </c>
      <c r="F61" s="18">
        <v>2</v>
      </c>
      <c r="G61" s="18">
        <v>1</v>
      </c>
      <c r="H61" s="18"/>
      <c r="I61" s="18">
        <v>2</v>
      </c>
      <c r="J61" s="18"/>
      <c r="K61" s="18"/>
      <c r="L61" s="18">
        <v>1</v>
      </c>
    </row>
    <row r="62" spans="1:12" s="19" customFormat="1" ht="9.75" customHeight="1" x14ac:dyDescent="0.2">
      <c r="A62" s="17" t="s">
        <v>84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2" s="19" customFormat="1" ht="9.75" customHeight="1" x14ac:dyDescent="0.2">
      <c r="A63" s="17" t="s">
        <v>85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19" customFormat="1" ht="9.75" customHeight="1" x14ac:dyDescent="0.2">
      <c r="A64" s="17" t="s">
        <v>86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19" customFormat="1" ht="9.75" customHeight="1" x14ac:dyDescent="0.2">
      <c r="A65" s="17" t="s">
        <v>87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19" customFormat="1" ht="9.75" customHeight="1" x14ac:dyDescent="0.2">
      <c r="A66" s="17" t="s">
        <v>88</v>
      </c>
      <c r="B66" s="18">
        <v>20</v>
      </c>
      <c r="C66" s="18">
        <v>38</v>
      </c>
      <c r="D66" s="18">
        <v>1</v>
      </c>
      <c r="E66" s="18">
        <v>20</v>
      </c>
      <c r="F66" s="18">
        <v>38</v>
      </c>
      <c r="G66" s="18">
        <v>18</v>
      </c>
      <c r="H66" s="18">
        <v>2</v>
      </c>
      <c r="I66" s="18">
        <v>36</v>
      </c>
      <c r="J66" s="18"/>
      <c r="K66" s="18"/>
      <c r="L66" s="18">
        <v>11</v>
      </c>
    </row>
    <row r="67" spans="1:12" s="19" customFormat="1" ht="9.75" customHeight="1" x14ac:dyDescent="0.2">
      <c r="A67" s="29" t="s">
        <v>89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s="19" customFormat="1" ht="9.75" customHeight="1" x14ac:dyDescent="0.2">
      <c r="A68" s="17" t="s">
        <v>90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 s="19" customFormat="1" ht="9.75" customHeight="1" x14ac:dyDescent="0.2">
      <c r="A69" s="17" t="s">
        <v>91</v>
      </c>
      <c r="B69" s="18">
        <v>5</v>
      </c>
      <c r="C69" s="18">
        <v>16</v>
      </c>
      <c r="D69" s="18">
        <v>4</v>
      </c>
      <c r="E69" s="18">
        <v>5</v>
      </c>
      <c r="F69" s="18">
        <v>16</v>
      </c>
      <c r="G69" s="18">
        <v>5</v>
      </c>
      <c r="H69" s="18">
        <v>3</v>
      </c>
      <c r="I69" s="18">
        <v>16</v>
      </c>
      <c r="J69" s="18"/>
      <c r="K69" s="18"/>
      <c r="L69" s="18">
        <v>4</v>
      </c>
    </row>
    <row r="70" spans="1:12" s="19" customFormat="1" ht="9.75" customHeight="1" x14ac:dyDescent="0.2">
      <c r="A70" s="17" t="s">
        <v>92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 s="19" customFormat="1" ht="9.75" customHeight="1" x14ac:dyDescent="0.2">
      <c r="A71" s="17" t="s">
        <v>93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 s="19" customFormat="1" ht="9.75" customHeight="1" x14ac:dyDescent="0.2">
      <c r="A72" s="17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 s="19" customFormat="1" ht="9.75" customHeight="1" x14ac:dyDescent="0.2">
      <c r="A73" s="17" t="s">
        <v>95</v>
      </c>
      <c r="B73" s="18">
        <v>10</v>
      </c>
      <c r="C73" s="18">
        <v>41</v>
      </c>
      <c r="D73" s="18">
        <v>3</v>
      </c>
      <c r="E73" s="18">
        <v>10</v>
      </c>
      <c r="F73" s="18">
        <v>41</v>
      </c>
      <c r="G73" s="18">
        <v>10</v>
      </c>
      <c r="H73" s="18"/>
      <c r="I73" s="18">
        <v>41</v>
      </c>
      <c r="J73" s="18">
        <v>2</v>
      </c>
      <c r="K73" s="18">
        <v>2</v>
      </c>
      <c r="L73" s="18">
        <v>6</v>
      </c>
    </row>
    <row r="74" spans="1:12" s="30" customFormat="1" ht="10.199999999999999" x14ac:dyDescent="0.2">
      <c r="A74" s="30" t="s">
        <v>96</v>
      </c>
      <c r="B74" s="30">
        <v>25</v>
      </c>
      <c r="C74" s="30">
        <v>145</v>
      </c>
      <c r="D74" s="30">
        <v>6</v>
      </c>
      <c r="E74" s="30">
        <v>25</v>
      </c>
      <c r="F74" s="30">
        <v>144</v>
      </c>
      <c r="G74" s="30">
        <v>3</v>
      </c>
      <c r="H74" s="30">
        <v>2</v>
      </c>
      <c r="L74" s="30">
        <v>3</v>
      </c>
    </row>
    <row r="75" spans="1:12" ht="21.75" customHeight="1" x14ac:dyDescent="0.3">
      <c r="A75" s="10" t="s">
        <v>97</v>
      </c>
      <c r="B75" s="11">
        <f t="shared" ref="B75:L75" si="0">SUM(B10:B74)</f>
        <v>731</v>
      </c>
      <c r="C75" s="11">
        <f t="shared" si="0"/>
        <v>1997</v>
      </c>
      <c r="D75" s="11">
        <f t="shared" si="0"/>
        <v>100</v>
      </c>
      <c r="E75" s="11">
        <f t="shared" si="0"/>
        <v>736</v>
      </c>
      <c r="F75" s="11">
        <f t="shared" si="0"/>
        <v>2001</v>
      </c>
      <c r="G75" s="11">
        <f t="shared" si="0"/>
        <v>565</v>
      </c>
      <c r="H75" s="11">
        <f t="shared" si="0"/>
        <v>105</v>
      </c>
      <c r="I75" s="11">
        <f t="shared" si="0"/>
        <v>1411</v>
      </c>
      <c r="J75" s="11">
        <f t="shared" si="0"/>
        <v>129</v>
      </c>
      <c r="K75" s="11">
        <f t="shared" si="0"/>
        <v>180</v>
      </c>
      <c r="L75" s="11">
        <f t="shared" si="0"/>
        <v>402</v>
      </c>
    </row>
  </sheetData>
  <mergeCells count="11">
    <mergeCell ref="A1:L1"/>
    <mergeCell ref="A3:L3"/>
    <mergeCell ref="G7:H7"/>
    <mergeCell ref="B7:B8"/>
    <mergeCell ref="E5:F6"/>
    <mergeCell ref="G5:L6"/>
    <mergeCell ref="C7:D7"/>
    <mergeCell ref="I7:L7"/>
    <mergeCell ref="B5:D6"/>
    <mergeCell ref="E7:E8"/>
    <mergeCell ref="F7:F8"/>
  </mergeCells>
  <phoneticPr fontId="0" type="noConversion"/>
  <pageMargins left="0.23622047244094491" right="0.11811023622047245" top="0.59055118110236227" bottom="0.43307086614173229" header="0.51181102362204722" footer="0.23622047244094491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37"/>
  <sheetViews>
    <sheetView tabSelected="1" workbookViewId="0">
      <selection activeCell="D4" sqref="D4"/>
    </sheetView>
  </sheetViews>
  <sheetFormatPr baseColWidth="10" defaultRowHeight="13.2" x14ac:dyDescent="0.25"/>
  <cols>
    <col min="1" max="1" width="26.33203125" style="1" customWidth="1"/>
    <col min="2" max="2" width="13" style="1" customWidth="1"/>
    <col min="3" max="3" width="12.44140625" style="1" customWidth="1"/>
    <col min="4" max="4" width="12" style="1" customWidth="1"/>
  </cols>
  <sheetData>
    <row r="3" spans="1:4" x14ac:dyDescent="0.25">
      <c r="A3" s="1" t="s">
        <v>98</v>
      </c>
    </row>
    <row r="5" spans="1:4" x14ac:dyDescent="0.25">
      <c r="A5" s="21" t="s">
        <v>0</v>
      </c>
    </row>
    <row r="7" spans="1:4" ht="24.75" customHeight="1" x14ac:dyDescent="0.25">
      <c r="A7" s="22" t="s">
        <v>1</v>
      </c>
      <c r="B7" s="23" t="s">
        <v>2</v>
      </c>
      <c r="C7" s="23" t="s">
        <v>3</v>
      </c>
      <c r="D7" s="24" t="s">
        <v>4</v>
      </c>
    </row>
    <row r="8" spans="1:4" x14ac:dyDescent="0.25">
      <c r="A8" s="25"/>
      <c r="B8" s="25"/>
      <c r="C8" s="25"/>
      <c r="D8" s="25"/>
    </row>
    <row r="9" spans="1:4" ht="28.5" customHeight="1" x14ac:dyDescent="0.25">
      <c r="A9" s="26" t="s">
        <v>5</v>
      </c>
      <c r="B9" s="25">
        <v>300</v>
      </c>
      <c r="C9" s="25">
        <f>SUM(Tabelle1!B29+Tabelle1!B30+Tabelle1!B10+Tabelle1!B11+Tabelle1!B12+Tabelle1!B13+Tabelle1!B14+Tabelle1!B15+Tabelle1!B16+Tabelle1!B34+Tabelle1!B17+Tabelle1!B18+Tabelle1!B19+Tabelle1!B20+Tabelle1!B36+Tabelle1!B21+Tabelle1!B22+Tabelle1!B26+Tabelle1!B59+Tabelle1!B27+Tabelle1!B66+Tabelle1!B68+Tabelle1!B71+Tabelle1!B31+Tabelle1!B33)</f>
        <v>236</v>
      </c>
      <c r="D9" s="27">
        <f t="shared" ref="D9:D15" si="0">SUM(((100/B9)*C9)/100)</f>
        <v>0.78666666666666663</v>
      </c>
    </row>
    <row r="10" spans="1:4" x14ac:dyDescent="0.25">
      <c r="A10" s="25" t="s">
        <v>6</v>
      </c>
      <c r="B10" s="25">
        <v>320</v>
      </c>
      <c r="C10" s="28">
        <f>SUM(Tabelle1!B50+Tabelle1!B72)</f>
        <v>133</v>
      </c>
      <c r="D10" s="27">
        <f t="shared" si="0"/>
        <v>0.41562500000000002</v>
      </c>
    </row>
    <row r="11" spans="1:4" x14ac:dyDescent="0.25">
      <c r="A11" s="25" t="s">
        <v>7</v>
      </c>
      <c r="B11" s="25">
        <v>50</v>
      </c>
      <c r="C11" s="25">
        <f>SUM(Tabelle1!B23+Tabelle1!B44+Tabelle1!B47+Tabelle1!B56+Tabelle1!B57+Tabelle1!B58+Tabelle1!B63+Tabelle1!B62+Tabelle1!B73+Tabelle1!B25)</f>
        <v>30</v>
      </c>
      <c r="D11" s="27">
        <f t="shared" si="0"/>
        <v>0.6</v>
      </c>
    </row>
    <row r="12" spans="1:4" x14ac:dyDescent="0.25">
      <c r="A12" s="25" t="s">
        <v>8</v>
      </c>
      <c r="B12" s="25">
        <v>50</v>
      </c>
      <c r="C12" s="25">
        <f>SUM(Tabelle1!B46+Tabelle1!B55+Tabelle1!B64+Tabelle1!B65)</f>
        <v>51</v>
      </c>
      <c r="D12" s="27">
        <f t="shared" si="0"/>
        <v>1.02</v>
      </c>
    </row>
    <row r="13" spans="1:4" x14ac:dyDescent="0.25">
      <c r="A13" s="25" t="s">
        <v>9</v>
      </c>
      <c r="B13" s="25">
        <v>20</v>
      </c>
      <c r="C13" s="25">
        <f>SUM(Tabelle1!B40)</f>
        <v>56</v>
      </c>
      <c r="D13" s="27">
        <f t="shared" si="0"/>
        <v>2.8</v>
      </c>
    </row>
    <row r="14" spans="1:4" x14ac:dyDescent="0.25">
      <c r="A14" s="25" t="s">
        <v>10</v>
      </c>
      <c r="B14" s="25">
        <v>110</v>
      </c>
      <c r="C14" s="25">
        <f>SUM(Tabelle1!B35+Tabelle1!B37+Tabelle1!B28+Tabelle1!B38+Tabelle1!B39+Tabelle1!B41+Tabelle1!B45+Tabelle1!B48+Tabelle1!B24+Tabelle1!B60+Tabelle1!B51+Tabelle1!B52+Tabelle1!B53+Tabelle1!B54+Tabelle1!B61+Tabelle1!B67+Tabelle1!B69+Tabelle1!B70+Tabelle1!B49+Tabelle1!B32+Tabelle1!B74+Tabelle1!B42)</f>
        <v>225</v>
      </c>
      <c r="D14" s="27">
        <f t="shared" si="0"/>
        <v>2.0454545454545454</v>
      </c>
    </row>
    <row r="15" spans="1:4" x14ac:dyDescent="0.25">
      <c r="A15" s="25" t="s">
        <v>11</v>
      </c>
      <c r="B15" s="25">
        <f>SUM(B9:B14)</f>
        <v>850</v>
      </c>
      <c r="C15" s="25">
        <f>SUM(C9:C14)</f>
        <v>731</v>
      </c>
      <c r="D15" s="27">
        <f t="shared" si="0"/>
        <v>0.86</v>
      </c>
    </row>
    <row r="18" spans="1:1" x14ac:dyDescent="0.25">
      <c r="A18" s="1" t="s">
        <v>12</v>
      </c>
    </row>
    <row r="20" spans="1:1" x14ac:dyDescent="0.25">
      <c r="A20" s="1" t="s">
        <v>13</v>
      </c>
    </row>
    <row r="22" spans="1:1" x14ac:dyDescent="0.25">
      <c r="A22" s="1" t="s">
        <v>14</v>
      </c>
    </row>
    <row r="23" spans="1:1" x14ac:dyDescent="0.25">
      <c r="A23" s="1" t="s">
        <v>15</v>
      </c>
    </row>
    <row r="24" spans="1:1" x14ac:dyDescent="0.25">
      <c r="A24" s="1" t="s">
        <v>16</v>
      </c>
    </row>
    <row r="25" spans="1:1" x14ac:dyDescent="0.25">
      <c r="A25" s="1" t="s">
        <v>17</v>
      </c>
    </row>
    <row r="26" spans="1:1" x14ac:dyDescent="0.25">
      <c r="A26" s="1" t="s">
        <v>18</v>
      </c>
    </row>
    <row r="27" spans="1:1" x14ac:dyDescent="0.25">
      <c r="A27" s="1" t="s">
        <v>19</v>
      </c>
    </row>
    <row r="28" spans="1:1" x14ac:dyDescent="0.25">
      <c r="A28" s="1" t="s">
        <v>20</v>
      </c>
    </row>
    <row r="29" spans="1:1" x14ac:dyDescent="0.25">
      <c r="A29" s="1" t="s">
        <v>21</v>
      </c>
    </row>
    <row r="30" spans="1:1" x14ac:dyDescent="0.25">
      <c r="A30" s="1" t="s">
        <v>22</v>
      </c>
    </row>
    <row r="31" spans="1:1" x14ac:dyDescent="0.25">
      <c r="A31" s="1" t="s">
        <v>23</v>
      </c>
    </row>
    <row r="32" spans="1:1" x14ac:dyDescent="0.25">
      <c r="A32" s="1" t="s">
        <v>24</v>
      </c>
    </row>
    <row r="33" spans="1:1" x14ac:dyDescent="0.25">
      <c r="A33" s="1" t="s">
        <v>25</v>
      </c>
    </row>
    <row r="34" spans="1:1" x14ac:dyDescent="0.25">
      <c r="A34" s="1" t="s">
        <v>26</v>
      </c>
    </row>
    <row r="35" spans="1:1" x14ac:dyDescent="0.25">
      <c r="A35" s="1" t="s">
        <v>23</v>
      </c>
    </row>
    <row r="36" spans="1:1" x14ac:dyDescent="0.25">
      <c r="A36" s="1" t="s">
        <v>27</v>
      </c>
    </row>
    <row r="37" spans="1:1" x14ac:dyDescent="0.25">
      <c r="A37" s="1" t="s">
        <v>28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9AEBA59AB5DC449F23B94F3DD13B89" ma:contentTypeVersion="9" ma:contentTypeDescription="Ein neues Dokument erstellen." ma:contentTypeScope="" ma:versionID="7b9f0556db3ed7c7c867967b85845d8e">
  <xsd:schema xmlns:xsd="http://www.w3.org/2001/XMLSchema" xmlns:xs="http://www.w3.org/2001/XMLSchema" xmlns:p="http://schemas.microsoft.com/office/2006/metadata/properties" xmlns:ns2="4f8ff28d-7fba-45f8-a711-4df5e5ce704e" xmlns:ns3="9d2dba97-ea7c-4a01-87d2-005bedaf5bc0" targetNamespace="http://schemas.microsoft.com/office/2006/metadata/properties" ma:root="true" ma:fieldsID="132ce13ad916ea656b77a337ab2fb79c" ns2:_="" ns3:_="">
    <xsd:import namespace="4f8ff28d-7fba-45f8-a711-4df5e5ce704e"/>
    <xsd:import namespace="9d2dba97-ea7c-4a01-87d2-005bedaf5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KeywordTaxHTField" minOccurs="0"/>
                <xsd:element ref="ns3:TaxCatchAll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ff28d-7fba-45f8-a711-4df5e5ce7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dba97-ea7c-4a01-87d2-005bedaf5bc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Unternehmensstichwörter" ma:fieldId="{23f27201-bee3-471e-b2e7-b64fd8b7ca38}" ma:taxonomyMulti="true" ma:sspId="a6ad3379-20a4-4139-8f9c-4fab565f2a4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bdb9cf0-34a2-4d98-9015-2b29ceab4837}" ma:internalName="TaxCatchAll" ma:showField="CatchAllData" ma:web="9d2dba97-ea7c-4a01-87d2-005bedaf5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d2dba97-ea7c-4a01-87d2-005bedaf5bc0">
      <Terms xmlns="http://schemas.microsoft.com/office/infopath/2007/PartnerControls"/>
    </TaxKeywordTaxHTField>
    <TaxCatchAll xmlns="9d2dba97-ea7c-4a01-87d2-005bedaf5bc0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AC4A660-41CE-4832-B337-937B253441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68F104-8A35-402B-BEFF-E94ADB458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ff28d-7fba-45f8-a711-4df5e5ce704e"/>
    <ds:schemaRef ds:uri="9d2dba97-ea7c-4a01-87d2-005bedaf5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953CB1-5564-40F4-B9E5-B89DE56922B9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9d2dba97-ea7c-4a01-87d2-005bedaf5bc0"/>
    <ds:schemaRef ds:uri="4f8ff28d-7fba-45f8-a711-4df5e5ce704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67F0D9-4A65-4463-BF67-A330780D0E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dkse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Künzi</dc:creator>
  <cp:lastModifiedBy>marcos.feijoo</cp:lastModifiedBy>
  <cp:lastPrinted>2017-08-25T05:50:47Z</cp:lastPrinted>
  <dcterms:created xsi:type="dcterms:W3CDTF">2008-02-02T09:48:53Z</dcterms:created>
  <dcterms:modified xsi:type="dcterms:W3CDTF">2020-12-17T08:40:51Z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